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75" windowWidth="15360" windowHeight="7980" tabRatio="632" activeTab="1"/>
  </bookViews>
  <sheets>
    <sheet name="經常門經費總計" sheetId="1" r:id="rId1"/>
    <sheet name="經費資出明細表" sheetId="2" r:id="rId2"/>
    <sheet name="4-2進修" sheetId="3" r:id="rId3"/>
    <sheet name="研究" sheetId="4" r:id="rId4"/>
    <sheet name="校外研習" sheetId="5" r:id="rId5"/>
    <sheet name="校內研習" sheetId="6" r:id="rId6"/>
    <sheet name="著作" sheetId="7" r:id="rId7"/>
    <sheet name="升等" sheetId="8" r:id="rId8"/>
    <sheet name="改進教學" sheetId="9" r:id="rId9"/>
    <sheet name="編纂教材" sheetId="10" r:id="rId10"/>
    <sheet name="製作教具" sheetId="11" r:id="rId11"/>
    <sheet name="4-3行政進修" sheetId="12" r:id="rId12"/>
    <sheet name="行政研習" sheetId="13" r:id="rId13"/>
    <sheet name="行政校內研習" sheetId="14" r:id="rId14"/>
    <sheet name="4-5外聘社團指導教師" sheetId="15" r:id="rId15"/>
    <sheet name="獎助研習活動" sheetId="16" r:id="rId16"/>
  </sheets>
  <definedNames>
    <definedName name="_xlnm.Print_Area" localSheetId="7">'升等'!$A$1:$O$39</definedName>
    <definedName name="_xlnm.Print_Area" localSheetId="12">'行政研習'!$A$1:$N$81</definedName>
    <definedName name="_xlnm.Print_Area" localSheetId="8">'改進教學'!$A$1:$O$19</definedName>
    <definedName name="_xlnm.Print_Area" localSheetId="6">'著作'!$B$1:$Q$453</definedName>
    <definedName name="_xlnm.Print_Area" localSheetId="0">'經常門經費總計'!$A$1:$F$36</definedName>
    <definedName name="_xlnm.Print_Area" localSheetId="1">'經費資出明細表'!$A$1:$S$24</definedName>
  </definedNames>
  <calcPr fullCalcOnLoad="1"/>
</workbook>
</file>

<file path=xl/sharedStrings.xml><?xml version="1.0" encoding="utf-8"?>
<sst xmlns="http://schemas.openxmlformats.org/spreadsheetml/2006/main" count="6695" uniqueCount="1897">
  <si>
    <t>2007.5.5「A Hybrid Method for Fuzzy Decision-Making Involving Causal Relationships (設計適用的評量方法發展管理者職能模型)」, 2007年第二屆管理與決策學術研討會:嘉義, 1-8.</t>
  </si>
  <si>
    <t>2007.9.25-30, “Exploring KM Features of High-Performance Companies”, Proceedings of International Conference of Computational Methods in Sciences and Engineering (ICCMSE) 2007, 1-4. Greece: Corfu.</t>
  </si>
  <si>
    <t>吳偉文，2007.3, 「以企業形象觀點探討兩岸三地之千大公司排名」,東亞論壇, 455(1):11-28</t>
  </si>
  <si>
    <t>2007.6.5「職能應用與創造性問題解決」,2007第八屆兩岸經貿暨管理研討會:新竹,719-726.</t>
  </si>
  <si>
    <t>2007.3.24「以創造性問題解決觀點探討職能導入與應用之成功要素」,中台灣產業創新、轉型與組織能力構築Workshop論文集:台中, 265-281.</t>
  </si>
  <si>
    <t>2007.3, 「運用PLS探討兩岸三地千大公司經營指標之特徵」,東亞論壇, 457(1):13-24</t>
  </si>
  <si>
    <t>2007.3，『創業管理－事業經營與企業家職能』（Entrepreneurial Management－Business Management and Entrepreneur Competencies）,台北：普林斯頓,1-235頁(ISBN)。</t>
  </si>
  <si>
    <t>起亞(KIA)汽車在兩岸市場之行銷,2007第八屆兩岸經貿暨管理研討會:新竹,419-425.</t>
  </si>
  <si>
    <t>Who Are Still Governing the Markets-Cases of Taiwan and South Korea Revisited,2007第八屆兩岸經貿暨管理研討會:新竹,185-192</t>
  </si>
  <si>
    <r>
      <t>Exploratory Study on 4C's Integrated Creative Marketing and Its Applicability to Creative Coffees Shops in Taiwan,2007第二屆管理與決策學術研討會</t>
    </r>
  </si>
  <si>
    <t>Enhancing Logistical Competitiveness of Taiwan in Cross-Strait Economy by arranging of a New Business Model,東亞論壇, 454(4),1-10</t>
  </si>
  <si>
    <t>一般化MM模式無關及MM稅值之修正,2007第八屆兩岸經貿暨管理研討會:新竹,621-656</t>
  </si>
  <si>
    <t>Cost of Equity Irrelevance Regarding Corporate Tax,The 1st International Financial Planning Conference and CEO Forum</t>
  </si>
  <si>
    <t>權益成本與稅無關,2007中華經貿研究學會學術研討會</t>
  </si>
  <si>
    <t>A Generalized Formula for Optimal Leverage,The 1st International Financial PlanningConference and CEO Forum</t>
  </si>
  <si>
    <r>
      <t xml:space="preserve">T.-M. Yen, </t>
    </r>
    <r>
      <rPr>
        <u val="single"/>
        <sz val="12"/>
        <rFont val="標楷體"/>
        <family val="4"/>
      </rPr>
      <t>Y.-C. Chung</t>
    </r>
    <r>
      <rPr>
        <sz val="12"/>
        <rFont val="標楷體"/>
        <family val="4"/>
      </rPr>
      <t xml:space="preserve"> and C.-H. Tsai, 2007, "Business Opportunity Algorithm for ISO 9001: 2000 Customer Satisfaction Management Structure," Research Journal of Business Management, Vol. 1, No. 1, pp.1-10.</t>
    </r>
  </si>
  <si>
    <t>A Comparative Study of Foreign Direct Investment Flow Using Diffusion Models,International Conference of Computational Methods in Sciences and Engineering  (ICCMSE 2007), Corfu, Greece</t>
  </si>
  <si>
    <t>Adaptive Monte Carlo Technique for Dynamical Asset Price Simulation,International Workshop on Computational and Financial Econometrics, Geneva, Switzerland</t>
  </si>
  <si>
    <t>A Diffusion Model for Dynamic Flow of Foreign Direct Investment ,International Workshop on Computational and Financial Econometrics, Geneva, Switzerland</t>
  </si>
  <si>
    <t>Application of Fuzzy MCDM Approach to A/R Collection in Taiwan Communication Industry,International Association for Management of Technology (IAMOT), Maimi, USA</t>
  </si>
  <si>
    <t>A Dynamic Growth Model for Flows of Foreign Direct Investment,Dynamic, Economic Growth and International Trade,DEGIT XⅡ</t>
  </si>
  <si>
    <t>強制公開財務預測與自願揭露財務預測達成率之比較,2007年第八屆兩岸經貿暨學術管理研討會,675-682</t>
  </si>
  <si>
    <t>How Do Investors React to the Releases of the Informatin Disclosure and Transparency Ranking System,2007Annual Conference of Taiwan Finance Association</t>
  </si>
  <si>
    <t>推動民營企業進行綠色採購之可行性,2007年第八屆兩岸經貿暨學術管理研討會,453-458</t>
  </si>
  <si>
    <t>段立如</t>
  </si>
  <si>
    <t>講
41356</t>
  </si>
  <si>
    <t>100﹪</t>
  </si>
  <si>
    <t>1999/4/1</t>
  </si>
  <si>
    <t>交通大學電信工程研究所博士班(95下)</t>
  </si>
  <si>
    <t>林仲實</t>
  </si>
  <si>
    <t>講
51091</t>
  </si>
  <si>
    <t>1997/2/1</t>
  </si>
  <si>
    <t>台灣科技大學電資學院電子系博士班(95下)</t>
  </si>
  <si>
    <t>王振生</t>
  </si>
  <si>
    <t>講
5332</t>
  </si>
  <si>
    <t>1999/9/1</t>
  </si>
  <si>
    <t>交通大學資管博士進修(95下)</t>
  </si>
  <si>
    <t>2000/8/1</t>
  </si>
  <si>
    <t>國立新竹教育大學教育系博士班二(96上)學雜費10370學分費13230</t>
  </si>
  <si>
    <t>臺灣師範大學英語系博士班二((96上)學雜費11190</t>
  </si>
  <si>
    <t>曾嘉悌</t>
  </si>
  <si>
    <t>講
49776</t>
  </si>
  <si>
    <t>淡江大學英文系博士班一96(上)學雜費47150</t>
  </si>
  <si>
    <t>中央大學企研所(財管組)博士班(96上)學雜費11400</t>
  </si>
  <si>
    <t>國立交通大學資工系所博士班三(96上)學雜費14470學分費11130</t>
  </si>
  <si>
    <t>國立清華大學工業工與工程管理系博士班四(96上)學雜費12980</t>
  </si>
  <si>
    <t>國立清華大學工業工與工程管理系博士班三(96上)學雜費12980學分費4740</t>
  </si>
  <si>
    <t>中華大學科管所博士班二(96上)學雜費43313</t>
  </si>
  <si>
    <t>國立交通大學電機學院電信工程研究所博士四(95下)學分費12720(96上)學雜費13470學分費7950　</t>
  </si>
  <si>
    <t>國立交通大學電控所博士一(96上)學雜費14470學分費9540</t>
  </si>
  <si>
    <t>鍾金河</t>
  </si>
  <si>
    <t>講
20741</t>
  </si>
  <si>
    <t>1980/8/1</t>
  </si>
  <si>
    <t>國立勤益科技大學電子碩士一(96上)學雜費11750學分費12600</t>
  </si>
  <si>
    <t>鄭麗珍</t>
  </si>
  <si>
    <t>講
68781</t>
  </si>
  <si>
    <t>2002/9/1</t>
  </si>
  <si>
    <t>中央資訊管理學系博士班四學雜費(95下)13558(96上)13558</t>
  </si>
  <si>
    <t>交通大學資管博士班四(96上)學雜費14343</t>
  </si>
  <si>
    <t>羅仁隆</t>
  </si>
  <si>
    <t>講
37233</t>
  </si>
  <si>
    <t>1991/8/1</t>
  </si>
  <si>
    <t>英國卡地夫大學(國外進修博士班)</t>
  </si>
  <si>
    <t>吳明家</t>
  </si>
  <si>
    <t>講
33587</t>
  </si>
  <si>
    <t>1990/8/1</t>
  </si>
  <si>
    <t>中央大學資訊工程研究所博士班(96上)學雜費13558學分費9420</t>
  </si>
  <si>
    <t>徐世杰</t>
  </si>
  <si>
    <t>講
69095</t>
  </si>
  <si>
    <t>2002/8/1</t>
  </si>
  <si>
    <t>銘傳大學管理研究所博士班一(96上)學雜費46000</t>
  </si>
  <si>
    <t>于永愛</t>
  </si>
  <si>
    <t>講
27333</t>
  </si>
  <si>
    <t>1983/8/1</t>
  </si>
  <si>
    <t>玄奘大學國際企業管理學系研究所碩士二(96上)學雜費55660</t>
  </si>
  <si>
    <t>27人</t>
  </si>
  <si>
    <t>校定辦法
條文依據</t>
  </si>
  <si>
    <t>ATV駕駛人肢體運動分析與研究</t>
  </si>
  <si>
    <t>視覺影像定位追蹤系統研究(I)</t>
  </si>
  <si>
    <t>助理
001867</t>
  </si>
  <si>
    <t>95年度補助重要特色領域人才培育改進計畫</t>
  </si>
  <si>
    <t>倒單擺非線性控制器設計</t>
  </si>
  <si>
    <t>啟動產業人力扎根計畫-創新產品3D模具設計/製造整合技術專業學程</t>
  </si>
  <si>
    <t>張炳榮</t>
  </si>
  <si>
    <t>講
48510</t>
  </si>
  <si>
    <t xml:space="preserve">助理013098 </t>
  </si>
  <si>
    <r>
      <t>高科技廠商執行六標準差設計活動之研究</t>
    </r>
    <r>
      <rPr>
        <sz val="12"/>
        <color indexed="8"/>
        <rFont val="標楷體"/>
        <family val="4"/>
      </rPr>
      <t>-以新竹科學園區廠商為例(國科會研究計畫)</t>
    </r>
  </si>
  <si>
    <t>鍾宜展</t>
  </si>
  <si>
    <t>高科技廠商執行全面品質管理活動之探討(產學合作案)</t>
  </si>
  <si>
    <t>人事室
會計室</t>
  </si>
  <si>
    <t>農會業務服務品質模式之規劃與建立(產學合作案)</t>
  </si>
  <si>
    <t>人事室
會計室</t>
  </si>
  <si>
    <t>應用模糊網路程序分析法建構企業與供應商知識交付之智價模式-以FTF-LCD產業為例(國科會研究計畫)</t>
  </si>
  <si>
    <t>蔡志弘</t>
  </si>
  <si>
    <r>
      <t xml:space="preserve">教
</t>
    </r>
    <r>
      <rPr>
        <sz val="12"/>
        <color indexed="8"/>
        <rFont val="標楷體"/>
        <family val="4"/>
      </rPr>
      <t xml:space="preserve">012930 </t>
    </r>
  </si>
  <si>
    <r>
      <t xml:space="preserve">限制理論需求拉式管理模式於薄膜電晶體液晶顯示器產業之應用研究 </t>
    </r>
    <r>
      <rPr>
        <sz val="12"/>
        <color indexed="8"/>
        <rFont val="標楷體"/>
        <family val="4"/>
      </rPr>
      <t>(國科會研究計畫)</t>
    </r>
  </si>
  <si>
    <t>張清亮</t>
  </si>
  <si>
    <t>助理
6070</t>
  </si>
  <si>
    <t>應用灰關聯分析建構設備保養模式之研究（產學合作案）</t>
  </si>
  <si>
    <t>李永晃</t>
  </si>
  <si>
    <t>工管系
副教授</t>
  </si>
  <si>
    <t>副
26986</t>
  </si>
  <si>
    <t>國際物流及流通管理學分學程計畫（教育部）</t>
  </si>
  <si>
    <t>96年度多元就業開發方案諮詢輔導計畫～以新竹區為例（產學合作案）</t>
  </si>
  <si>
    <t>96年度多元就業開發方案諮詢輔導計畫（原鄉區）（產學合作案）</t>
  </si>
  <si>
    <t>陳烈</t>
  </si>
  <si>
    <t>助理003171</t>
  </si>
  <si>
    <t>應用破裂力學分析方法應用於施工用昇降機拉舉連接突耳(Attachment Lug)檢測計畫之制訂（產學合作案）</t>
  </si>
  <si>
    <t>詹惠晶</t>
  </si>
  <si>
    <t>助理
1869</t>
  </si>
  <si>
    <t>多元開發就業方案-諮詢輔導計畫（桃園區）之研究（產學合作案）</t>
  </si>
  <si>
    <t>多元美學用品展行銷企劃案之研究「陶、花、緣」（產學合作案）</t>
  </si>
  <si>
    <t>許耀文</t>
  </si>
  <si>
    <t>助理019665</t>
  </si>
  <si>
    <t>建築常用地板材料止滑度之探討(產學合作案)</t>
  </si>
  <si>
    <t>副
010532</t>
  </si>
  <si>
    <t>96年度提升技專校院外語能力計畫 “大華校園英語深耕方案: 英語檢測與補救教學、大新竹英語導覽學習網與全方位英語營” 子計畫一: “英語檢測與補救教學”</t>
  </si>
  <si>
    <t>講
47057</t>
  </si>
  <si>
    <t>96年度提升技專校院外語能力計畫 “大華校園英語深耕方案: 英語檢測與補救教學、大新竹英語導覽學習網與全方位英語營” 子計畫二: “大新竹英語導覽學習網”</t>
  </si>
  <si>
    <t>王惠蓉</t>
  </si>
  <si>
    <t>講
48585</t>
  </si>
  <si>
    <t>個別型通識教育改進計畫：兩性教育~兩性的多元化學習與成長</t>
  </si>
  <si>
    <t>李右婷</t>
  </si>
  <si>
    <t>副
032155</t>
  </si>
  <si>
    <t>建構以職能(Competency)為基礎的教育訓練：以J公司為例(95-2622-H-233-001-CC3)</t>
  </si>
  <si>
    <t>建構e時代全球貿易運籌管理整合性教學平台(全球運籌產業產學合作及數位化教材編撰)</t>
  </si>
  <si>
    <t>建立職能分析能力課程規劃及運用試作之研究（TH-95-專研-IT-18）</t>
  </si>
  <si>
    <t>探討液晶面板產業研發人員的必要職能與自評績效之間的關係（TH-96-專研-IT-04）</t>
  </si>
  <si>
    <t>優質物流運籌人材培育與專業證照學程</t>
  </si>
  <si>
    <t>張慧文</t>
  </si>
  <si>
    <t>副
23644</t>
  </si>
  <si>
    <r>
      <t>建構e時代全球貿易運籌管理整合性教學平台</t>
    </r>
  </si>
  <si>
    <t>職能型導向通識教育計畫(三年期計畫案)</t>
  </si>
  <si>
    <t>人事室
會計室</t>
  </si>
  <si>
    <t>96年度提升學生外語能力專案計畫</t>
  </si>
  <si>
    <t>副
25738</t>
  </si>
  <si>
    <t>職能應用之成功要素（TH-96-專研-IT-05）</t>
  </si>
  <si>
    <t>餐飲業消費者決策過程之研究（TH-96-專研-IT-01）</t>
  </si>
  <si>
    <t>商業銀行服務品質之研究（TH-96-專研-IT-08）</t>
  </si>
  <si>
    <t>「國內醫療器材優良製程規範GMP教育訓練」委託計畫（TH-96-專研-IT-03）</t>
  </si>
  <si>
    <t>牙科研磨器材「優良製程規範」之研究（TH-96-專研-IT-06）</t>
  </si>
  <si>
    <t>瑞芳鎮三貂嶺至平溪鄉南山村新闢道路經濟可行性研究（TH-95-專研-IT-13）</t>
  </si>
  <si>
    <t>台灣公平貿易實行之供給面研究</t>
  </si>
  <si>
    <t>文化產業的核心能力探討（TH-96-專研-IT-10）</t>
  </si>
  <si>
    <t>人民幣升值之探討（TH-96-專研-IT-02）</t>
  </si>
  <si>
    <t>建設公司行銷策略之探討（TH-96-專研-IT-07）</t>
  </si>
  <si>
    <t>黃明堆</t>
  </si>
  <si>
    <t>助理
004653</t>
  </si>
  <si>
    <t>96學年度財富管理學程計畫</t>
  </si>
  <si>
    <t>郭莎玲</t>
  </si>
  <si>
    <t>副
015177</t>
  </si>
  <si>
    <t>台灣LED照明市場調查與競爭力分析</t>
  </si>
  <si>
    <t>余威廷</t>
  </si>
  <si>
    <t>助理
016946</t>
  </si>
  <si>
    <t>申辦教育部競賽通過補助50.2萬（第一屆大華盃全國大專校院證期權虛擬交易PK大賽）</t>
  </si>
  <si>
    <t>廖仲仁</t>
  </si>
  <si>
    <t>助理
018220</t>
  </si>
  <si>
    <t>產學合作案：住宅資訊系統建置及統計案報編定案二期</t>
  </si>
  <si>
    <t>產學合作案：住宅及不動產資訊系統規劃及建置案</t>
  </si>
  <si>
    <t>產學合作案：中華電信不動產開發與物業子公司成立模式之分析</t>
  </si>
  <si>
    <t>產學合作案：住宅交易安全制度規劃專案服務案</t>
  </si>
  <si>
    <t>講
68781</t>
  </si>
  <si>
    <t>行動商務應用之研究</t>
  </si>
  <si>
    <t>王頌平</t>
  </si>
  <si>
    <t>講
51770</t>
  </si>
  <si>
    <t>數位內容管理實務就業學程</t>
  </si>
  <si>
    <t>蓉櫻農場全球資訊網多媒製作專案</t>
  </si>
  <si>
    <t>李培育</t>
  </si>
  <si>
    <t>副
20760</t>
  </si>
  <si>
    <t>建構e時代全球貿易運籌管理整合性教學平台分項計畫三</t>
  </si>
  <si>
    <t>山水真奇世界網路行銷規劃</t>
  </si>
  <si>
    <t>蔡雪紅</t>
  </si>
  <si>
    <t>講
52343</t>
  </si>
  <si>
    <t>台伸藝陶進銷存管理系統</t>
  </si>
  <si>
    <t>陳育良</t>
  </si>
  <si>
    <t>講
52366</t>
  </si>
  <si>
    <t>RFID技術之運用與發展就業學程計畫</t>
  </si>
  <si>
    <t>東元醫院全球資訊網改版專案</t>
  </si>
  <si>
    <t>ERP專業認證與實務學程</t>
  </si>
  <si>
    <t>助理
019148</t>
  </si>
  <si>
    <t>依教育部學生
事務與輔導經
費及學校配合
款實施要點</t>
  </si>
  <si>
    <t>參加連結網路研討會差旅</t>
  </si>
  <si>
    <t>郭莎玲</t>
  </si>
  <si>
    <t>參加如何投稿SSCI/TSSCI研討會差旅</t>
  </si>
  <si>
    <t>參加商用英文國際師資證照課程差旅</t>
  </si>
  <si>
    <t>參加技專歡樂英語列車英語教師組差旅</t>
  </si>
  <si>
    <t>參加英語種子教師教學示範與經驗分享研討差旅</t>
  </si>
  <si>
    <t>E047</t>
  </si>
  <si>
    <t>赴公民營機構實務研習差旅</t>
  </si>
  <si>
    <t>E052</t>
  </si>
  <si>
    <t>翁國樑</t>
  </si>
  <si>
    <t>赴公民營機構實務研習課程差旅</t>
  </si>
  <si>
    <t>E064</t>
  </si>
  <si>
    <t>曾慶祺</t>
  </si>
  <si>
    <t>江怡慧</t>
  </si>
  <si>
    <t>點數</t>
  </si>
  <si>
    <r>
      <t>聚</t>
    </r>
    <r>
      <rPr>
        <sz val="12"/>
        <rFont val="標楷體"/>
        <family val="4"/>
      </rPr>
      <t>-β-羥丁酸(PHB)之高溫放線菌在不同培養基本的分解性研究</t>
    </r>
  </si>
  <si>
    <t>各系
人事室</t>
  </si>
  <si>
    <r>
      <t xml:space="preserve">W.-C. Chen, </t>
    </r>
    <r>
      <rPr>
        <u val="single"/>
        <sz val="12"/>
        <rFont val="標楷體"/>
        <family val="4"/>
      </rPr>
      <t>P.-L. Liu</t>
    </r>
    <r>
      <rPr>
        <sz val="12"/>
        <rFont val="標楷體"/>
        <family val="4"/>
      </rPr>
      <t xml:space="preserve"> and C.-H. Tsai, 2007, "An Empirical Study on the Correlation between ERP Knowledge Management Implementation and Enterprise Operating Performance in Taiwan’s Industries," International Journal of the Computer, the Internet and Management, Vol. 15, No. 2, pp.70-94.</t>
    </r>
  </si>
  <si>
    <r>
      <t>許耀文</t>
    </r>
    <r>
      <rPr>
        <sz val="12"/>
        <rFont val="標楷體"/>
        <family val="4"/>
      </rPr>
      <t>、鍾宜展、蔡志弘、李開偉，2007，"大專學生使用四種筆於書寫中文、英文時對手部肌電值與書寫績效之影響評估"，「2007管理創新與科際整合」學術研討會(元培科技大學)，4月21日，pp.1-11。</t>
    </r>
  </si>
  <si>
    <r>
      <t>鍾宜展、</t>
    </r>
    <r>
      <rPr>
        <u val="single"/>
        <sz val="12"/>
        <rFont val="標楷體"/>
        <family val="4"/>
      </rPr>
      <t>許耀文</t>
    </r>
    <r>
      <rPr>
        <sz val="12"/>
        <rFont val="標楷體"/>
        <family val="4"/>
      </rPr>
      <t>、林煜堂、蔡志弘，2007，"機器視覺像差之補償與應用"，「2007資訊與管理」應用研討會(元培科技大學)，4月21日，pp.66-79。</t>
    </r>
  </si>
  <si>
    <r>
      <t>鍾宜展、蔡志弘、</t>
    </r>
    <r>
      <rPr>
        <u val="single"/>
        <sz val="12"/>
        <rFont val="標楷體"/>
        <family val="4"/>
      </rPr>
      <t>許耀文</t>
    </r>
    <r>
      <rPr>
        <sz val="12"/>
        <rFont val="標楷體"/>
        <family val="4"/>
      </rPr>
      <t>，2007，"電腦作業危害與預防之研究探討"，臺灣健康管理學會96年會員大會暨研討會(元培科技大學)，6月23日，pp.1-11。</t>
    </r>
  </si>
  <si>
    <t>講
18431</t>
  </si>
  <si>
    <t>翻譯結合多元文化學習 -- 以客家俗諺為例/英文寫作教學之學術研究與實務應用論文集</t>
  </si>
  <si>
    <t xml:space="preserve">黃碧琦 </t>
  </si>
  <si>
    <t>Activating College Students’ Learning Interest via a Motivation-Oriented English Program: A Case Study</t>
  </si>
  <si>
    <t>Raising Students’ Workplace Intelligences through Content-Based English Instruction – An Experimental Course Design/「教育研究與人力資源發展國際學術研討會」論文集</t>
  </si>
  <si>
    <t xml:space="preserve">黃碧琦 </t>
  </si>
  <si>
    <t>Fostering Globalized Workplace Awareness in the ESP Classrooms- An Application of Content-Based English Instruction in Taiwan /「2007第八屆兩岸經貿暨管理國際學術研討會」論文集</t>
  </si>
  <si>
    <t xml:space="preserve">潘玲媺  </t>
  </si>
  <si>
    <t>English Remedial Instruction Course for Technical College Students: Design and Implementation/第十五屆中華民國英語文教學國際研討會論文集</t>
  </si>
  <si>
    <t>進修部專題製作課程之探討/2007第八屆兩岸經貿暨管理國際學術研討會</t>
  </si>
  <si>
    <t xml:space="preserve">洪香椿 </t>
  </si>
  <si>
    <t>The Exploration of Celebrations and Solar Terms in Taiwan through Team Project/The Fifteenth International Symposium on English Teaching</t>
  </si>
  <si>
    <t>English Remedial Instruction Course for Technical College Students：Design and Implementation/The Fifteenth International Symposium on English Teaching</t>
  </si>
  <si>
    <t>Balancing Content and form in the EFL Writing Curriculum</t>
  </si>
  <si>
    <t>Teaching Children with English Learning Difficulties—Designing and Using Creative Picture Books/第十五屆中華民國英語文教學研討會--英語文教學的突破與創新</t>
  </si>
  <si>
    <t xml:space="preserve">楊惠筠 </t>
  </si>
  <si>
    <t>講
35867</t>
  </si>
  <si>
    <t>Psycholinguistic Codes and Reading in the Intermediate EFL Classroom/2007 第八屆兩岸經貿暨管理國際學術研討會</t>
  </si>
  <si>
    <t>講
49776</t>
  </si>
  <si>
    <t>副
032155</t>
  </si>
  <si>
    <r>
      <t>蔡志弘、張清亮、</t>
    </r>
    <r>
      <rPr>
        <u val="single"/>
        <sz val="12"/>
        <rFont val="標楷體"/>
        <family val="4"/>
      </rPr>
      <t>陳烈</t>
    </r>
    <r>
      <rPr>
        <sz val="12"/>
        <rFont val="標楷體"/>
        <family val="4"/>
      </rPr>
      <t>， "A Case Study of Knowledge Management Implementation  for Information Consulting Company", International Journal of the Computer, the Internet and Management,Vol.14,No.3,Sept-Dec 2006,P60-P78</t>
    </r>
  </si>
  <si>
    <r>
      <t>陳烈</t>
    </r>
    <r>
      <rPr>
        <sz val="12"/>
        <rFont val="標楷體"/>
        <family val="4"/>
      </rPr>
      <t>、張清亮、林佩芬，"不鏽鋼材料在鍛造製程中應變硬化參數之估算方法研究"，Proceedings of 2006 MIICS Mechatronics and Industry Interact Cross Strait Conference, Nov.1,2006,光碟著作</t>
    </r>
  </si>
  <si>
    <t>2006/2/1</t>
  </si>
  <si>
    <t>乙種-海關理論與實務</t>
  </si>
  <si>
    <t>助理
012763</t>
  </si>
  <si>
    <t>甲種-台灣溫泉資源的維護管理</t>
  </si>
  <si>
    <t>甲種-日據時代水利設施開發與糖業發展關聯性研究</t>
  </si>
  <si>
    <t>甲種-從台灣休閒活動發展經驗初探中國大陸休閒空間規劃建設之未來</t>
  </si>
  <si>
    <t>甲種-日據時代以前土地拓墾及水利開發與台灣糖業發展關聯性研究</t>
  </si>
  <si>
    <t>甲種-台灣觀光旅遊休閒發展與政府推動之歷史經驗</t>
  </si>
  <si>
    <t>甲種-古今人格特質判定方法應用於職業選擇之差異比較研究~以觀光產業從業人員之人格特質為例~</t>
  </si>
  <si>
    <t>楊熾能</t>
  </si>
  <si>
    <t>影響升學選校決策因素之研究(2007技職教育永續發展學術研討會)</t>
  </si>
  <si>
    <t>台、美、日資訊產業經營管理之比較研究－以台灣宏碁電腦、美國惠普科技、日本愛普生科技為例(2007台日中企業經營管理國際學術研討會)</t>
  </si>
  <si>
    <t>台灣銀行業員工組織溝通滿意度與工作倦怠(2007管理創新與科技整合學術研討會)</t>
  </si>
  <si>
    <t>遊客對新竹漁港遊憩動機、評價與重遊意願研究(2007兩岸經貿暨管理國際學術研討會)</t>
  </si>
  <si>
    <t>消費者衝動性購買行為之探討與因應之道(2006台灣行銷研討會(Marketing 2006))</t>
  </si>
  <si>
    <t>副
31607</t>
  </si>
  <si>
    <t>遊客對新竹漁港遊憩動機、評價與重遊意願研究(第8界兩岸經貿暨管理國際學術研討會)</t>
  </si>
  <si>
    <t>球迷認同感，支持度及忠誠度之關係探討-以超級籃球聯賽〈SBL〉為例(第8界兩岸經貿暨管理國際學術研討會)</t>
  </si>
  <si>
    <t>THE OPTIMAL SIZES AND LOCATIONS OF AIRPORT PARKING FACILITIES CONSIDERING DEMAND-SUPPLY INTERACTION(Journal of Eastern Asia Society for Transportation Studies)</t>
  </si>
  <si>
    <t>潘啟生</t>
  </si>
  <si>
    <t>中華民國憲法述要</t>
  </si>
  <si>
    <t>自工系 
副教授</t>
  </si>
  <si>
    <t>自工系 
講師</t>
  </si>
  <si>
    <t>自工系 
助理教授</t>
  </si>
  <si>
    <t>電機系 
教授</t>
  </si>
  <si>
    <t>電機系 
副教授</t>
  </si>
  <si>
    <t>電機系 
助理教授</t>
  </si>
  <si>
    <t>電機系 
講師</t>
  </si>
  <si>
    <t>工管系 
講師</t>
  </si>
  <si>
    <t>工管系 
副教授</t>
  </si>
  <si>
    <t>工管系 
助理教授</t>
  </si>
  <si>
    <t>工管系 
教授</t>
  </si>
  <si>
    <t>外語系 
講師</t>
  </si>
  <si>
    <t>外語系 
副教授</t>
  </si>
  <si>
    <t>國貿系 
副教授</t>
  </si>
  <si>
    <t>國貿系 
講師</t>
  </si>
  <si>
    <t>財金系 
講師</t>
  </si>
  <si>
    <t>資管系 
副教授</t>
  </si>
  <si>
    <t>資管系 
講師</t>
  </si>
  <si>
    <t>資管系 
助理教授</t>
  </si>
  <si>
    <t>電子系 
副教授</t>
  </si>
  <si>
    <t>電子系 
講師</t>
  </si>
  <si>
    <t>電子系 
助理教授</t>
  </si>
  <si>
    <t>化材系 
 副教授</t>
  </si>
  <si>
    <t>化材系 
 教授</t>
  </si>
  <si>
    <t>化材系 
 講師</t>
  </si>
  <si>
    <t>體育室 
副教授</t>
  </si>
  <si>
    <t>體育室 
講師</t>
  </si>
  <si>
    <t>資工系 
副教授</t>
  </si>
  <si>
    <t>資工系 
助理教授</t>
  </si>
  <si>
    <t>觀光系 
助理教授</t>
  </si>
  <si>
    <t>行管系 
講師</t>
  </si>
  <si>
    <t>行管系 
助理教授</t>
  </si>
  <si>
    <t>行管系 
副教授</t>
  </si>
  <si>
    <t>曾嘉悌　</t>
  </si>
  <si>
    <t>兒美師資職場為導向之英語教學/15th International Symposium and Book Fair on English Teaching</t>
  </si>
  <si>
    <t>Activating College Students Learning Interest via a Motivation-Oriented English Program: A Case study/2007 The Proceedings of Taiwan TESOL Conference</t>
  </si>
  <si>
    <t xml:space="preserve">劉玉嬌   </t>
  </si>
  <si>
    <t>Approximate Analysis from Mechatronics to Topology</t>
  </si>
  <si>
    <t>超音波振動輔助對內螺紋攻牙之研究</t>
  </si>
  <si>
    <t>鑿刃磨耗對鉆削複合材料鉆削推力之影響</t>
  </si>
  <si>
    <t>PCC程式設計技巧之探討</t>
  </si>
  <si>
    <t>陶瓷煞車片鉆削之研究</t>
  </si>
  <si>
    <t>管鑽鑽削複合材料管厚最佳化理論分析</t>
  </si>
  <si>
    <t>Parametric study on thrust force of core drill</t>
  </si>
  <si>
    <t>不同刃數麻花鑽對碳纖維複合材料鑽削之研究</t>
  </si>
  <si>
    <t>管鋸鉆鉆削碳纖維複合材料之研究</t>
  </si>
  <si>
    <t>Effect of Deviation on Delamination by Saw Drill</t>
  </si>
  <si>
    <t>複合材料承受疲勞負載之超音波脫層檢測</t>
  </si>
  <si>
    <t>新型泡沬搖搖機研製與性能分析</t>
  </si>
  <si>
    <t>Effect of Tool Wear on Delamination in Drilling Composite Materials</t>
  </si>
  <si>
    <t>An experient study of hard coating and cutting fluid effect in milling aluminum alloy</t>
  </si>
  <si>
    <t xml:space="preserve">Influence of Drill Goometry in Drilling Carbon Fiber Reinforced Plastics </t>
  </si>
  <si>
    <t>Computerized Tomography and C-Scam for Measuring Drilling-Induced Delamination in Composite Material Using Twist Drill and Core Drill</t>
  </si>
  <si>
    <t>Effect of pilot hole on thrust force by saw drill</t>
  </si>
  <si>
    <t>The effect of pilot hole on delamination when core drill drilling composite materials</t>
  </si>
  <si>
    <t>Taguchi Analysis of Drilling Qualigy Associated With Core Drill in Drilling of Compostie Material</t>
  </si>
  <si>
    <t>超音波振動輔助鈦合金攻牙之實驗設置與研究</t>
  </si>
  <si>
    <t>PLC程式設計技巧之探討</t>
  </si>
  <si>
    <t>熱壓模具受熱時之熱膨脹與應力分析</t>
  </si>
  <si>
    <t>貨櫃車加裝不同角度導風板之流楊模擬分析</t>
  </si>
  <si>
    <t>張榮鴻</t>
  </si>
  <si>
    <t>講
31390</t>
  </si>
  <si>
    <t>以Loop Shaping Design Procedure設計倒單擺H∞控制器</t>
  </si>
  <si>
    <t>梁瑞閔</t>
  </si>
  <si>
    <t>副
028846</t>
  </si>
  <si>
    <t>An Intelligent Optimization Controller for a Non-Linear System:Application to an InjectionMolding Machine</t>
  </si>
  <si>
    <t>Quality Optimization Based upon Mutual-Interacting Neural-networks for Injection Molding</t>
  </si>
  <si>
    <t>3D模流分析導光板之多品質最佳化</t>
  </si>
  <si>
    <t>杜鳳棋</t>
  </si>
  <si>
    <t>副
016479</t>
  </si>
  <si>
    <t>機電整合運用於醫療器材的實例</t>
  </si>
  <si>
    <t>副
031608</t>
  </si>
  <si>
    <t>Characterizing Machine
 Objects from 2D Drawings</t>
  </si>
  <si>
    <t>建構觸控螢幕於直流伺服
運動系統教材之研究</t>
  </si>
  <si>
    <t>電路學課程電腦輔助教學
軟體之研發</t>
  </si>
  <si>
    <t>多峰直方圖之自動選取臨
界值研究</t>
  </si>
  <si>
    <t>The socket on Internet 
communication</t>
  </si>
  <si>
    <t>電動機控制實驗機組織狀態
資料遠端即時存取</t>
  </si>
  <si>
    <t>電路學課程電腦輔助教學軟體
之研發</t>
  </si>
  <si>
    <t>建構觸控螢幕於直流伺服運動
系統教材之研究</t>
  </si>
  <si>
    <t>通識中心 
講師</t>
  </si>
  <si>
    <r>
      <t>蘇釗民</t>
    </r>
    <r>
      <rPr>
        <sz val="12"/>
        <rFont val="標楷體"/>
        <family val="4"/>
      </rPr>
      <t>, “社團資訊系統”, Proceedings of 2006 MIICS Mechatronic and Industry Interact Cross Strait Conference, Hsinchu, Taiwan, Nov. 1, 2006</t>
    </r>
  </si>
  <si>
    <r>
      <t xml:space="preserve">Po-Chun Kuo, </t>
    </r>
    <r>
      <rPr>
        <u val="single"/>
        <sz val="12"/>
        <rFont val="標楷體"/>
        <family val="4"/>
      </rPr>
      <t>Tung-Yang Ho</t>
    </r>
    <r>
      <rPr>
        <sz val="12"/>
        <rFont val="標楷體"/>
        <family val="4"/>
      </rPr>
      <t xml:space="preserve"> and Lih-Hsing Hsu,2006, "The Globally Bi-3*-Connected Property of the Brother Trees", Proceedings of the 9th International Conference on Computer Science and Informatics, 8 to 11 October, Kaohsiung, Taiwan , pp638-641</t>
    </r>
  </si>
  <si>
    <r>
      <t>Tung-Yang Ho</t>
    </r>
    <r>
      <rPr>
        <sz val="12"/>
        <rFont val="標楷體"/>
        <family val="4"/>
      </rPr>
      <t>, Chun-Nan Hung and Lih-Hsing Hsu, 2007, "On cubic 2-independent Hamiltonian connected graphs", Journal of Combinatorial Optimization,June 2007,  pp.275-294（SCI）</t>
    </r>
  </si>
  <si>
    <r>
      <t xml:space="preserve">Chin-Kuan Lin, </t>
    </r>
    <r>
      <rPr>
        <u val="single"/>
        <sz val="12"/>
        <rFont val="標楷體"/>
        <family val="4"/>
      </rPr>
      <t>Tung-Yang Ho</t>
    </r>
    <r>
      <rPr>
        <sz val="12"/>
        <rFont val="標楷體"/>
        <family val="4"/>
      </rPr>
      <t>, J. J. M. Tan, Lih-Hsing Hsu, "Ring and path embedding in faulty folded Petersen cube networks", Proceeding of the 24th Workshop on Combinatorial Mathematics and Computation Theory, April 2007, P.68-73</t>
    </r>
  </si>
  <si>
    <r>
      <t>張力元、</t>
    </r>
    <r>
      <rPr>
        <u val="single"/>
        <sz val="12"/>
        <rFont val="標楷體"/>
        <family val="4"/>
      </rPr>
      <t>姚銀河</t>
    </r>
    <r>
      <rPr>
        <sz val="12"/>
        <rFont val="標楷體"/>
        <family val="4"/>
      </rPr>
      <t>、侯建良、何佩勳、許芙瑲，“顧客服務管理：CRM實戰理論與實務二版”華泰文化, March 2007</t>
    </r>
  </si>
  <si>
    <r>
      <t>Y.-C. Chung</t>
    </r>
    <r>
      <rPr>
        <sz val="12"/>
        <rFont val="標楷體"/>
        <family val="4"/>
      </rPr>
      <t xml:space="preserve"> and C.-H. Tsai, 2007, "The Effect of Green Design Activities on New Product Strategies and Performance: An Empirical Study among High-tech Companies," International Journal of Management, Vol. 24, No. 2, pp.276-288. (ABI)</t>
    </r>
  </si>
  <si>
    <r>
      <t>S.-W. Tien, C.-C. Chiu,</t>
    </r>
    <r>
      <rPr>
        <vertAlign val="superscript"/>
        <sz val="12"/>
        <rFont val="標楷體"/>
        <family val="4"/>
      </rPr>
      <t xml:space="preserve"> </t>
    </r>
    <r>
      <rPr>
        <u val="single"/>
        <sz val="12"/>
        <rFont val="標楷體"/>
        <family val="4"/>
      </rPr>
      <t>Y.-C. Chung</t>
    </r>
    <r>
      <rPr>
        <sz val="12"/>
        <rFont val="標楷體"/>
        <family val="4"/>
      </rPr>
      <t xml:space="preserve"> and C.-H. Tsai, 2007, "The Impact of Innovation Management Implementation on Enterprise Competitiveness among Taiwan’s High-Tech Manufacturers," International Journal of Technology Management (IJTM), Vol. 40, Nos. 1/2/3, pp.7-44. (SSCI)</t>
    </r>
  </si>
  <si>
    <t>鄭麗珍</t>
  </si>
  <si>
    <t>赴澳大利亞出席會議並發表論文差旅</t>
  </si>
  <si>
    <r>
      <t>Y.-C. Chung</t>
    </r>
    <r>
      <rPr>
        <sz val="12"/>
        <rFont val="標楷體"/>
        <family val="4"/>
      </rPr>
      <t>, S.-W. Tien, C.-H. Tsai and L.-L. Tang, 2007, "An Empirical Study of Customer Relationship Management Implementation in Taiwan’s Machine Industry," Journal of Business and Public Affairs, Vol. 1, No. 1, pp.1-12. (http://www.scientificjournals.org/articles/1089.pdf)</t>
    </r>
  </si>
  <si>
    <r>
      <t xml:space="preserve">S.-W. Tien, C.-C. Chiu, </t>
    </r>
    <r>
      <rPr>
        <u val="single"/>
        <sz val="12"/>
        <rFont val="標楷體"/>
        <family val="4"/>
      </rPr>
      <t>Y.-C. Chung</t>
    </r>
    <r>
      <rPr>
        <sz val="12"/>
        <rFont val="標楷體"/>
        <family val="4"/>
      </rPr>
      <t>, C.-H. Tsai and C.-F. Chang, 2007, "Analysis of Production Process Improvement with Life Cycle Assessment Technology~ Example of HDPE Pipe Manufacturing," The Asian Journal On Quality, Vol. 8, No. 2, pp.32-56.</t>
    </r>
  </si>
  <si>
    <r>
      <t>鍾宜展</t>
    </r>
    <r>
      <rPr>
        <sz val="12"/>
        <rFont val="標楷體"/>
        <family val="4"/>
      </rPr>
      <t>、蔡志弘，2007，"高科技廠商執行全面品質管理活動之探討"，明新科大管理學院 2007年現代管理與創新學術研討會，4月20日，pp.1-15。</t>
    </r>
  </si>
  <si>
    <r>
      <t>梁應平、蔡志弘、</t>
    </r>
    <r>
      <rPr>
        <u val="single"/>
        <sz val="12"/>
        <rFont val="標楷體"/>
        <family val="4"/>
      </rPr>
      <t>鍾宜展</t>
    </r>
    <r>
      <rPr>
        <sz val="12"/>
        <rFont val="標楷體"/>
        <family val="4"/>
      </rPr>
      <t>，2007，"台灣銀行業員工組織溝通滿意度與工作倦怠關係之研究"，「2007管理創新與科際整合」學術研討會(元培科技大學)，4月21日，pp.1-17。</t>
    </r>
  </si>
  <si>
    <t>電機系
 講師</t>
  </si>
  <si>
    <t>講39905</t>
  </si>
  <si>
    <t>工管系
 講師</t>
  </si>
  <si>
    <t>講63300</t>
  </si>
  <si>
    <r>
      <t>（三）</t>
    </r>
    <r>
      <rPr>
        <u val="single"/>
        <sz val="14"/>
        <rFont val="標楷體"/>
        <family val="4"/>
      </rPr>
      <t>九十六年度</t>
    </r>
    <r>
      <rPr>
        <sz val="14"/>
        <rFont val="標楷體"/>
        <family val="4"/>
      </rPr>
      <t>　獎助行政人員業務研習進修分項執行表  (只填寫實際獎助之項目)</t>
    </r>
  </si>
  <si>
    <t>序號</t>
  </si>
  <si>
    <t>到職日</t>
  </si>
  <si>
    <t>接受獎助事實摘要</t>
  </si>
  <si>
    <t>獎助金額</t>
  </si>
  <si>
    <t>校定辦法條文依據</t>
  </si>
  <si>
    <t>評審日期與結果</t>
  </si>
  <si>
    <t>存校具體成果資料</t>
  </si>
  <si>
    <t>傳票日期</t>
  </si>
  <si>
    <t>原始憑證冊編號</t>
  </si>
  <si>
    <t>經費來源</t>
  </si>
  <si>
    <t>備註</t>
  </si>
  <si>
    <t>B.自籌(配合)款金額數</t>
  </si>
  <si>
    <t>1999/8/1</t>
  </si>
  <si>
    <t>人事室</t>
  </si>
  <si>
    <t>小計</t>
  </si>
  <si>
    <t>圖資中心/技士</t>
  </si>
  <si>
    <t>課務組/
組員</t>
  </si>
  <si>
    <t>二、獎助行政人員業務研習</t>
  </si>
  <si>
    <t>張長生</t>
  </si>
  <si>
    <t>人事室/
組長</t>
  </si>
  <si>
    <t>選送教師國外進修學位專案計畫說明會差旅費</t>
  </si>
  <si>
    <t>行政人員研習及進修獎補助實施要點</t>
  </si>
  <si>
    <t>圖資中心
/技士</t>
  </si>
  <si>
    <t>參加網路研討會TANET2006差旅費、報名費</t>
  </si>
  <si>
    <t>許智成</t>
  </si>
  <si>
    <t>圖資中心
/組長</t>
  </si>
  <si>
    <t>邱小芳</t>
  </si>
  <si>
    <t>參加數位時代的圖書館員新使命研討會差旅</t>
  </si>
  <si>
    <t>E021</t>
  </si>
  <si>
    <t>王源娥</t>
  </si>
  <si>
    <t>國際交流
中心秘書</t>
  </si>
  <si>
    <t>出席第二屆台越技職教育研討會差旅費</t>
  </si>
  <si>
    <t>參加南區全國校務e化諮詣及輔導研討差旅費</t>
  </si>
  <si>
    <t>王士昂</t>
  </si>
  <si>
    <t>圖資中心/組長</t>
  </si>
  <si>
    <t>邱靜枝</t>
  </si>
  <si>
    <t>參加財務會計實務班研習報名費、差旅費</t>
  </si>
  <si>
    <t>劉美玉</t>
  </si>
  <si>
    <t>鄧榮斌</t>
  </si>
  <si>
    <t>參加自強隧道論壇報名費、差旅費</t>
  </si>
  <si>
    <t>彭美惠</t>
  </si>
  <si>
    <t>錢大陵</t>
  </si>
  <si>
    <t>國際交流
中心主任</t>
  </si>
  <si>
    <t>參加私校人力資源管理研討差旅費</t>
  </si>
  <si>
    <t>陳念慈</t>
  </si>
  <si>
    <t>圖資中心
/技佐</t>
  </si>
  <si>
    <t>參加自然人憑證API教育訓練差旅費</t>
  </si>
  <si>
    <t>劉愛玲</t>
  </si>
  <si>
    <t>參加文案撰寫技巧課程報名費</t>
  </si>
  <si>
    <t>王素闌</t>
  </si>
  <si>
    <t>學輔中心
/主任</t>
  </si>
  <si>
    <t>參加性騷擾或性侵害事件被害人之輔導研討會差旅費</t>
  </si>
  <si>
    <t>參加強化學生輔導體制研討及觀摩會差旅費</t>
  </si>
  <si>
    <t>副
024554</t>
  </si>
  <si>
    <t>助理
018438</t>
  </si>
  <si>
    <t>副
010532</t>
  </si>
  <si>
    <t>講
31133</t>
  </si>
  <si>
    <t>副
015177</t>
  </si>
  <si>
    <t>副
023638</t>
  </si>
  <si>
    <t>副
031606</t>
  </si>
  <si>
    <t>副
023554</t>
  </si>
  <si>
    <t>講
57994</t>
  </si>
  <si>
    <t>講
37908</t>
  </si>
  <si>
    <t>講
48876</t>
  </si>
  <si>
    <t>教
15449</t>
  </si>
  <si>
    <t>講
52366</t>
  </si>
  <si>
    <t>講
15157</t>
  </si>
  <si>
    <t>助理012763</t>
  </si>
  <si>
    <t>陳燕釗</t>
  </si>
  <si>
    <t>助理
015937</t>
  </si>
  <si>
    <t>助理
005363</t>
  </si>
  <si>
    <r>
      <t>助理013099</t>
    </r>
  </si>
  <si>
    <t>劉邦樓</t>
  </si>
  <si>
    <t>助理
14557</t>
  </si>
  <si>
    <t xml:space="preserve">潘玲媺  </t>
  </si>
  <si>
    <t>鄧鍚津　</t>
  </si>
  <si>
    <t>振動輔助攻牙之追頻系統研究</t>
  </si>
  <si>
    <t>細長孔鑽削之研究</t>
  </si>
  <si>
    <t>旅運及餐旅服務管理就業學程計畫</t>
  </si>
  <si>
    <t>大華技術學院與園區蒙特梭利幼稚園建教合作案</t>
  </si>
  <si>
    <t>台德菁英計畫就業促進效果之研發</t>
  </si>
  <si>
    <t>參加Web2.0種子師資培訓活動差旅費</t>
  </si>
  <si>
    <t>陳昱彣</t>
  </si>
  <si>
    <t>參加95ETA研討會報名費、差旅費</t>
  </si>
  <si>
    <t>陳振臺</t>
  </si>
  <si>
    <t>助理17794</t>
  </si>
  <si>
    <t>參加中國工業工程學會95年年會暨研討會差旅費</t>
  </si>
  <si>
    <t>黃敏祥</t>
  </si>
  <si>
    <t>參加邏輯設計研討會差旅費</t>
  </si>
  <si>
    <t>參加2006體育學術團體聯合會發表論文差旅費</t>
  </si>
  <si>
    <t>E039</t>
  </si>
  <si>
    <t>參加工研院產業學院人才培訓課程差旅費</t>
  </si>
  <si>
    <t>彭慧美</t>
  </si>
  <si>
    <t>參加文案撰寫技巧課程差旅費、報名費</t>
  </si>
  <si>
    <t>參加邏輯設計課程研討會差旅費</t>
  </si>
  <si>
    <t>曾子耘</t>
  </si>
  <si>
    <t>參加SPSS進階研習課程差旅費、報名費</t>
  </si>
  <si>
    <t>吳麗娟</t>
  </si>
  <si>
    <t>參加適應體育教學研討會差旅費、報名費</t>
  </si>
  <si>
    <t>參加MINITAB台灣區年度使用者大會差旅費、報名費</t>
  </si>
  <si>
    <t>燃料電池發電技術實務就業學程</t>
  </si>
  <si>
    <t>建構綠色能源轉換與網路監控教學平台</t>
  </si>
  <si>
    <t>針對具未知輸入之線性時變離散系統之智慧型系統狀態估測技術研究</t>
  </si>
  <si>
    <t>「96年提升我國電力系統可靠度之分析規劃」之分包計畫案</t>
  </si>
  <si>
    <t>物件導向程式為基礎之電力潮流程式設計與規劃</t>
  </si>
  <si>
    <t>產學合作案：架設企業網站之效益分析(產學合作案)</t>
  </si>
  <si>
    <t>吳偉文</t>
  </si>
  <si>
    <t>林惠昭</t>
  </si>
  <si>
    <t>張慧文</t>
  </si>
  <si>
    <t>副
23644</t>
  </si>
  <si>
    <t>劉玉山</t>
  </si>
  <si>
    <t>副
26232</t>
  </si>
  <si>
    <t>戴嬡坪</t>
  </si>
  <si>
    <t>副
31392</t>
  </si>
  <si>
    <t>任克敏</t>
  </si>
  <si>
    <t>助理
0216</t>
  </si>
  <si>
    <t>李秩明</t>
  </si>
  <si>
    <t>講
10222</t>
  </si>
  <si>
    <t>徐瑞玲</t>
  </si>
  <si>
    <t>講
51773</t>
  </si>
  <si>
    <t>講
53790</t>
  </si>
  <si>
    <t>段立如</t>
  </si>
  <si>
    <t>講
41356</t>
  </si>
  <si>
    <t>吳嘉蕙</t>
  </si>
  <si>
    <t>講
61688</t>
  </si>
  <si>
    <t>助理019063</t>
  </si>
  <si>
    <t>李ㄧ忠</t>
  </si>
  <si>
    <t>副
032416</t>
  </si>
  <si>
    <t>張鳳蘭</t>
  </si>
  <si>
    <t>講
77372</t>
  </si>
  <si>
    <t>林蕙如</t>
  </si>
  <si>
    <t>講
33478</t>
  </si>
  <si>
    <t>粘浩挺</t>
  </si>
  <si>
    <t>講
54596</t>
  </si>
  <si>
    <t>張錠玉</t>
  </si>
  <si>
    <t>副
20680</t>
  </si>
  <si>
    <t>助理009455</t>
  </si>
  <si>
    <t>副
023636</t>
  </si>
  <si>
    <t>劉漢忠</t>
  </si>
  <si>
    <t>副
027434</t>
  </si>
  <si>
    <t>副
027630</t>
  </si>
  <si>
    <t>副
025991</t>
  </si>
  <si>
    <t>副
035100</t>
  </si>
  <si>
    <t>蕭崇惠</t>
  </si>
  <si>
    <t>教
015449</t>
  </si>
  <si>
    <r>
      <t>梁應平、</t>
    </r>
    <r>
      <rPr>
        <u val="single"/>
        <sz val="12"/>
        <color indexed="8"/>
        <rFont val="標楷體"/>
        <family val="4"/>
      </rPr>
      <t>蔡志弘</t>
    </r>
    <r>
      <rPr>
        <sz val="12"/>
        <color indexed="8"/>
        <rFont val="標楷體"/>
        <family val="4"/>
      </rPr>
      <t>、鍾宜展，2007，"台灣銀行業員工組織溝通滿意度與工作倦怠關係之研究"，「2007管理創新與科際整合」學術研討會(元培科技大學)，4月21日，pp.1-17。</t>
    </r>
  </si>
  <si>
    <r>
      <t>許耀文、鍾宜展、</t>
    </r>
    <r>
      <rPr>
        <u val="single"/>
        <sz val="12"/>
        <color indexed="8"/>
        <rFont val="標楷體"/>
        <family val="4"/>
      </rPr>
      <t>蔡志弘</t>
    </r>
    <r>
      <rPr>
        <sz val="12"/>
        <color indexed="8"/>
        <rFont val="標楷體"/>
        <family val="4"/>
      </rPr>
      <t>、李開偉，2007，"大專學生使用四種筆於書寫中文、英文時對手部肌電值與書寫績效之影響評估"，「2007管理創新與科際整合」學術研討會(元培科技大學)，4月21日，pp.1-11。</t>
    </r>
  </si>
  <si>
    <r>
      <t>閻鐵民、</t>
    </r>
    <r>
      <rPr>
        <u val="single"/>
        <sz val="12"/>
        <color indexed="8"/>
        <rFont val="標楷體"/>
        <family val="4"/>
      </rPr>
      <t>蔡志弘</t>
    </r>
    <r>
      <rPr>
        <sz val="12"/>
        <color indexed="8"/>
        <rFont val="標楷體"/>
        <family val="4"/>
      </rPr>
      <t xml:space="preserve">、鍾宜展、陳景彪，2007，"管制圖的特性與使用時機之研究探討"，「2007管理創新與科際整合」學術研討會(元培科技大學)，4月21日，pp.1-12。 </t>
    </r>
  </si>
  <si>
    <t>新竹地區網路拍賣購買服飾之消費者行為研究,2007年第八屆兩岸經貿暨學術管理研討會,453-458</t>
  </si>
  <si>
    <t>人民幣升值對大陸台商影響之研究,2007年第八屆兩岸經貿暨學術管理研討會,247-255</t>
  </si>
  <si>
    <t>吳嘉蕙</t>
  </si>
  <si>
    <t>講
61688</t>
  </si>
  <si>
    <r>
      <t>汽車旅館之行銷組合策略,2007第二屆管理與決策學術研討會</t>
    </r>
  </si>
  <si>
    <t>化妝品業之行銷組合策略-以日系品牌佳麗寶、高絲、資生堂為例,2007年第八屆兩岸經貿暨學術管理研討會,409-418</t>
  </si>
  <si>
    <t>曾子耘</t>
  </si>
  <si>
    <t>講
054506</t>
  </si>
  <si>
    <t>Design and Control of Methyl Tertiary
 Butyl Ether (MTBE) Decomposition Reactive Distillation Column</t>
  </si>
  <si>
    <t>Seeking synergistic 
effect-A key principle in
 process intensification</t>
  </si>
  <si>
    <t>醋酸脫水系統之整廠設計與
控制研究</t>
  </si>
  <si>
    <t>Considering Heat
 Integration in a MTBE Reactive Distillation Column</t>
  </si>
  <si>
    <t>Plant Wide Design and
 Control for Isopropyl Palmitate Production Using Reactive Distillation</t>
  </si>
  <si>
    <t>具熱結合之轉酯反應蒸餾系
統的設計與控制</t>
  </si>
  <si>
    <t>Design and Control of a
 Reactive Distillation System with Partial Thermal Coupling</t>
  </si>
  <si>
    <t>Internal Heat Integration
 and its Effect to Process Dynamics and Control -A MTBE Reactive Distillation Column</t>
  </si>
  <si>
    <t>不含純物之醋酸脫水製程之
整廠省能設計研究</t>
  </si>
  <si>
    <t>Study of Antibacterial
 Activity of Chistosan with Deacetylation</t>
  </si>
  <si>
    <t>應用NiPxBy奈米觸媒製備
奈米碳管</t>
  </si>
  <si>
    <t>副
26063</t>
  </si>
  <si>
    <t>棒球場選手使用空間用後評估及態勢分析之研究--以中華職棒聯盟選手為例</t>
  </si>
  <si>
    <t>大專院校學生參與運動性社團之探討分析</t>
  </si>
  <si>
    <t>孔金城</t>
  </si>
  <si>
    <t>講
44771</t>
  </si>
  <si>
    <t>The table tennis curriculum gets involved the research of degree</t>
  </si>
  <si>
    <t>從籃球場館演變看台灣早期籃球運動之發展</t>
  </si>
  <si>
    <t>副
035497</t>
  </si>
  <si>
    <t>甲組女子籃球選手身體質量指數與代謝功能之相關研究</t>
  </si>
  <si>
    <t>登階測驗指數代謝適能之相關研究</t>
  </si>
  <si>
    <t>網球選手之心跳變異與代謝適能分析</t>
  </si>
  <si>
    <t>大專女子甲組籃球選手與社會女子籃球選手葡萄糖耐受度與胰島素敏感度之比較</t>
  </si>
  <si>
    <t>不同血糖水準之女性公務人員在體能與代謝適能兩項指標之差異比較</t>
  </si>
  <si>
    <t>新修訂羽球規則對羽球運動的影響分析</t>
  </si>
  <si>
    <t>羽球運動員下肢圍度特點與羽球步法分析</t>
  </si>
  <si>
    <t>羽球步法之補助訓練運動</t>
  </si>
  <si>
    <t>國中學生休閒阻礙與休閒無聊感關係之研究</t>
  </si>
  <si>
    <t>國中學業績優學生休閒阻礙與休閒無聊感關係之研究</t>
  </si>
  <si>
    <t>The table tennis curriculum selects elective courses The research of consideration</t>
  </si>
  <si>
    <t>規律身體活動對中老年人重要性之探討</t>
  </si>
  <si>
    <t>體育第三冊</t>
  </si>
  <si>
    <t>體育第二冊</t>
  </si>
  <si>
    <t>國際棒球運動比賽現場觀眾消費行為之研究</t>
  </si>
  <si>
    <t>副
035656</t>
  </si>
  <si>
    <t>以部落格作為學習反思工具之研究</t>
  </si>
  <si>
    <t>網路化自我學習評量的建置</t>
  </si>
  <si>
    <t>謝豐陽</t>
  </si>
  <si>
    <t>助理017795</t>
  </si>
  <si>
    <t>助理017794</t>
  </si>
  <si>
    <t>塑膠射出成型製程參數最佳化</t>
  </si>
  <si>
    <t>控制器訊號處理模組之技術研發</t>
  </si>
  <si>
    <t>使用最佳化方法建構塑膠射出成型製程參數</t>
  </si>
  <si>
    <t>國內會議論文：TRIZ在創意設計課程的教學經驗談</t>
  </si>
  <si>
    <t>國內會議論文：Distance-Based Spectral Clustering Applied to Image Segmentation</t>
  </si>
  <si>
    <t>林吉仁</t>
  </si>
  <si>
    <t>副
030069</t>
  </si>
  <si>
    <t>蔡志弘</t>
  </si>
  <si>
    <t>張清亮</t>
  </si>
  <si>
    <t>助理
6070</t>
  </si>
  <si>
    <t>李永晃</t>
  </si>
  <si>
    <t>副
26986</t>
  </si>
  <si>
    <t>李永晃，”工業工程與管理系本位課程規劃與執行成果之分析與探討”，96年度私立技專校院本位課程系科發展研討會，嶺東科技大學，8月2日。光碟著作</t>
  </si>
  <si>
    <t>助理
14557</t>
  </si>
  <si>
    <t>陳烈</t>
  </si>
  <si>
    <t>助理003171</t>
  </si>
  <si>
    <t>林佩芬</t>
  </si>
  <si>
    <t>講
46850</t>
  </si>
  <si>
    <t>陳金帶</t>
  </si>
  <si>
    <t>副
029833</t>
  </si>
  <si>
    <t>許耀文</t>
  </si>
  <si>
    <t>助理
019665</t>
  </si>
  <si>
    <t>陳景彪</t>
  </si>
  <si>
    <t>講
57995</t>
  </si>
  <si>
    <t>黃瓊華</t>
  </si>
  <si>
    <t>講
54589</t>
  </si>
  <si>
    <t>何世偉</t>
  </si>
  <si>
    <t>副
023555</t>
  </si>
  <si>
    <t>勾狀型卡勾之脫勾研究</t>
  </si>
  <si>
    <t>Effect of Homogenization and Aging Treatment on Mechanical Properties and Stress-Correction Cracking of 7050 Alloys</t>
  </si>
  <si>
    <t>奈米鋇玻璃粒子添加之復形材於口腔咀嚼模擬器內之磨耗研究</t>
  </si>
  <si>
    <t>助理000217</t>
  </si>
  <si>
    <t>移動式起動機傾覆穩定性分析</t>
  </si>
  <si>
    <t>力回饋方向盤控制驅動電路設計</t>
  </si>
  <si>
    <t>以FPGA實作風扇閉迴路速度控制</t>
  </si>
  <si>
    <t>Vision-Based Automatic Tilapia Weighing System</t>
  </si>
  <si>
    <t>講
56852</t>
  </si>
  <si>
    <t>An Effective Drilling Weat Measurement based on Visual Inspection Technique</t>
  </si>
  <si>
    <t>講
56853</t>
  </si>
  <si>
    <t>A New Method for the Registration of Mammograms</t>
  </si>
  <si>
    <t>講
56854</t>
  </si>
  <si>
    <t>講
56855</t>
  </si>
  <si>
    <t>醫學影像註記研究-以Mammogram為例</t>
  </si>
  <si>
    <t>講
56856</t>
  </si>
  <si>
    <t>簡易參睥式齒輪設計與分析:使用ADS-C</t>
  </si>
  <si>
    <t xml:space="preserve">Vibration suppression of an annular plate with passive cld treatment </t>
  </si>
  <si>
    <t>Application of Java Programming in Robotics</t>
  </si>
  <si>
    <t>TFT 自動化設備之研究-Sankyo機器人</t>
  </si>
  <si>
    <t>Development of Robotic Conrol System via Serial Communication</t>
  </si>
  <si>
    <t>Verifying D-H Convention via Adjacent Coordinate Transformation</t>
  </si>
  <si>
    <t>機器人課程及學程之規劃</t>
  </si>
  <si>
    <t>五軸機械臂之研製-機構部份</t>
  </si>
  <si>
    <t>Design and Build a Wireless Mobile Robot</t>
  </si>
  <si>
    <t>Kinematic Analysis of a Robix Rascal Robot</t>
  </si>
  <si>
    <t>圖資中心96學年度
教職員工資訊教育訓練</t>
  </si>
  <si>
    <t>單位</t>
  </si>
  <si>
    <r>
      <t xml:space="preserve">The </t>
    </r>
    <r>
      <rPr>
        <i/>
        <sz val="12"/>
        <color indexed="8"/>
        <rFont val="標楷體"/>
        <family val="4"/>
      </rPr>
      <t>Tg</t>
    </r>
    <r>
      <rPr>
        <sz val="12"/>
        <color indexed="8"/>
        <rFont val="標楷體"/>
        <family val="4"/>
      </rPr>
      <t xml:space="preserve"> Analysis of Poly (Styrene-co-Br/Si-containing maleimide)</t>
    </r>
  </si>
  <si>
    <t>邱秀榮</t>
  </si>
  <si>
    <t>PCL/BA 及 PCL/PBA 摻合物之結晶動力學研究</t>
  </si>
  <si>
    <t>PCL/BA 及 PCL/PBA 摻合物之球晶形態及結晶行為研究</t>
  </si>
  <si>
    <t>李恩各</t>
  </si>
  <si>
    <t>蔡瑞禧</t>
  </si>
  <si>
    <t>Simulation of the Degradation of TPX during Annealing by TGA</t>
  </si>
  <si>
    <t>Properties of Polyurethane Dispersions of Different Composition</t>
  </si>
  <si>
    <t>Properties of Aqueous Polyurethane Dispersions Derived from polycarbonatediols and HMDI</t>
  </si>
  <si>
    <t>Annealing Effect on Thick Amorphous Poly(ethylene terephthalate) Sheets</t>
  </si>
  <si>
    <t>Preparation and properties of transparent thermoplastic segmented polyurethanes derived from different polyols</t>
  </si>
  <si>
    <t>Synthesis and properties of transparent thermoplastic segmented polyurethanes</t>
  </si>
  <si>
    <t>Effect of composition on aqueous polyurethane dispersions derived from polycarbonatediols</t>
  </si>
  <si>
    <t>改善環烯烴共聚合體的透光率的方法</t>
  </si>
  <si>
    <t>黃金枝</t>
  </si>
  <si>
    <t>聚已內酯(PCL)之高溫放線菌(BC44T-5)分解性研究</t>
  </si>
  <si>
    <t>Polyester-degrading actinomycetes isolated from the Touchien River of Taiwan</t>
  </si>
  <si>
    <t>疏偉傑</t>
  </si>
  <si>
    <t>含溴馬來已醯亞胺/苯乙烯共聚合物之難燃性質研究</t>
  </si>
  <si>
    <t>The Analysis of Comonomer Reactivity Ratios of Poly (Styrene-co-Br/Si-containing maleimide)</t>
  </si>
  <si>
    <t>劉漢忠</t>
  </si>
  <si>
    <t>專家系統-汽車維修與診斷</t>
  </si>
  <si>
    <t>Visible-Light-Induced hydrophilicities of TiO2-xNx thin films deposited on PET Plates by using sputterting method</t>
  </si>
  <si>
    <t>周正晃</t>
  </si>
  <si>
    <t>Diffusion coefficients and conductivities of alkylimi- dazolium tetrafluoroborates and hexafluorophosphates</t>
  </si>
  <si>
    <t>四氟化硼與六氟化磷類離子熔液在水中的擴散係數研究</t>
  </si>
  <si>
    <t>副
026765</t>
  </si>
  <si>
    <t>Design and Control of Entrainer-Added Reactive Distillation for Fatty Ester Production</t>
  </si>
  <si>
    <t xml:space="preserve">         經費來源</t>
  </si>
  <si>
    <t>資工系/
助理教授</t>
  </si>
  <si>
    <t>序號</t>
  </si>
  <si>
    <t>姓名</t>
  </si>
  <si>
    <t>單位、職級</t>
  </si>
  <si>
    <t>到職日</t>
  </si>
  <si>
    <t>接受獎助事實摘要</t>
  </si>
  <si>
    <t>獎助金額</t>
  </si>
  <si>
    <t>校定辦法條文依據</t>
  </si>
  <si>
    <t>評審日期與結果</t>
  </si>
  <si>
    <t>存校具體成果資料</t>
  </si>
  <si>
    <t>傳票日期</t>
  </si>
  <si>
    <t>原始憑證冊編號</t>
  </si>
  <si>
    <t>經費來源</t>
  </si>
  <si>
    <t>備註</t>
  </si>
  <si>
    <t>B.自籌(配合)款金額數</t>
  </si>
  <si>
    <t>高芝瑩</t>
  </si>
  <si>
    <t>圖資中心
技士</t>
  </si>
  <si>
    <t>1999/8/1</t>
  </si>
  <si>
    <t>玄奘大學資訊傳播碩士班二(95下)學雜費25000</t>
  </si>
  <si>
    <t>行政人員研習及進修獎助實施要點</t>
  </si>
  <si>
    <t>人事室</t>
  </si>
  <si>
    <t>張慈尹</t>
  </si>
  <si>
    <t>教務處/
組員</t>
  </si>
  <si>
    <t>1999/12/1</t>
  </si>
  <si>
    <t>玄奘大學企業管理系碩士班二(95下)學雜費25000</t>
  </si>
  <si>
    <t>江士貞</t>
  </si>
  <si>
    <t>電機系/
助理</t>
  </si>
  <si>
    <t>1998/9/15</t>
  </si>
  <si>
    <t>玄奘大學社福所碩士班二(95下)學雜費25000</t>
  </si>
  <si>
    <t>蔡玉珍</t>
  </si>
  <si>
    <t>圖資中心
組長</t>
  </si>
  <si>
    <t>1992/12/15</t>
  </si>
  <si>
    <t>國立台灣大學圖資系碩士一(95下)25000碩二(96上)25000</t>
  </si>
  <si>
    <t>謝振中</t>
  </si>
  <si>
    <t>技合處/
主任</t>
  </si>
  <si>
    <t>1998/8/1</t>
  </si>
  <si>
    <t>國立交通大學科法所在職專班專利與法學學分班</t>
  </si>
  <si>
    <t>羅晨心</t>
  </si>
  <si>
    <t>技合處/
組長</t>
  </si>
  <si>
    <t>1992/3/1</t>
  </si>
  <si>
    <t>玄奘大學國際企業學碩士學分班</t>
  </si>
  <si>
    <t>小計</t>
  </si>
  <si>
    <t>6人</t>
  </si>
  <si>
    <t>一、獎助行政人員進修</t>
  </si>
  <si>
    <t>技合處
/組長</t>
  </si>
  <si>
    <t>教務處/
組員</t>
  </si>
  <si>
    <t xml:space="preserve">        經費來源</t>
  </si>
  <si>
    <t>96/10/31</t>
  </si>
  <si>
    <t>圖資中心
人事室</t>
  </si>
  <si>
    <t>（五）九十六年度　學生事務與輔導相關工作（占經常門經費2%以上〉分項執行表  (只填寫實際獎助之項目)</t>
  </si>
  <si>
    <t>E006</t>
  </si>
  <si>
    <r>
      <t>劉邦樓、</t>
    </r>
    <r>
      <rPr>
        <u val="single"/>
        <sz val="12"/>
        <color indexed="8"/>
        <rFont val="標楷體"/>
        <family val="4"/>
      </rPr>
      <t>蔡志弘</t>
    </r>
    <r>
      <rPr>
        <sz val="12"/>
        <color indexed="8"/>
        <rFont val="標楷體"/>
        <family val="4"/>
      </rPr>
      <t>，2007，"台灣高科技產業研發管理人員研發能力內涵之研究"，「2007管理創新與科際整合」學術研討會(元培科技大學)，4月21日，pp.1-16。</t>
    </r>
  </si>
  <si>
    <t>1992/8/1</t>
  </si>
  <si>
    <t>2001/1/1</t>
  </si>
  <si>
    <t>1990/8/1</t>
  </si>
  <si>
    <t>1994/8/1</t>
  </si>
  <si>
    <t>1989/8/1</t>
  </si>
  <si>
    <t>1993/8/1</t>
  </si>
  <si>
    <t>1999/12/1</t>
  </si>
  <si>
    <t>1998/9/15</t>
  </si>
  <si>
    <t>1997/9/11</t>
  </si>
  <si>
    <t>1999/8/11</t>
  </si>
  <si>
    <t>1996/12/9</t>
  </si>
  <si>
    <t>1986/8/1</t>
  </si>
  <si>
    <t>1997/10/1</t>
  </si>
  <si>
    <t>2001/2/1</t>
  </si>
  <si>
    <t>1980/10/1</t>
  </si>
  <si>
    <t>2000/9/1</t>
  </si>
  <si>
    <t>1979/8/1</t>
  </si>
  <si>
    <t>1990/2/1</t>
  </si>
  <si>
    <t>2006/9/1</t>
  </si>
  <si>
    <t>2000/5/18</t>
  </si>
  <si>
    <t>2001/8/1</t>
  </si>
  <si>
    <t>1999/9/7</t>
  </si>
  <si>
    <t>1993/4/16</t>
  </si>
  <si>
    <t>2002/11/12</t>
  </si>
  <si>
    <t>2003/7/1</t>
  </si>
  <si>
    <t>2004/9/1</t>
  </si>
  <si>
    <t>1999/3/1</t>
  </si>
  <si>
    <t>2001/4/13</t>
  </si>
  <si>
    <t>1992/6/15</t>
  </si>
  <si>
    <t>1987/4/1</t>
  </si>
  <si>
    <t>2006/1/16</t>
  </si>
  <si>
    <t>1988/7/1</t>
  </si>
  <si>
    <t>2000/1/1</t>
  </si>
  <si>
    <t>1999/9/1</t>
  </si>
  <si>
    <t>1997/8/1</t>
  </si>
  <si>
    <t>1982/7/1</t>
  </si>
  <si>
    <r>
      <t>P.-L.Liu</t>
    </r>
    <r>
      <rPr>
        <sz val="12"/>
        <rFont val="標楷體"/>
        <family val="4"/>
      </rPr>
      <t xml:space="preserve"> and C.-H.Tsai, "The Influence of Innovation Management on new product development performance in Taiwan’s Hi-Tech Industries",Research Journal of Business Management, Vol.1,No.1,pp.20~pp.29, April 2007</t>
    </r>
  </si>
  <si>
    <r>
      <t>P.-L.Liu</t>
    </r>
    <r>
      <rPr>
        <sz val="12"/>
        <rFont val="標楷體"/>
        <family val="4"/>
      </rPr>
      <t xml:space="preserve"> and C.-H.Tsai, "A Study on the Application of Fuzzy Analytic Hierarchy process to construct an R and D Management Effectiveness Evaluation Index for Taiwan’s Hi-Tech Industry". Journal of Applied Sciences, Vol.7,No.14,pp.1908~1915, August 2007</t>
    </r>
  </si>
  <si>
    <t>溫兆俊</t>
  </si>
  <si>
    <t>講
48876</t>
  </si>
  <si>
    <t>蘇釗民</t>
  </si>
  <si>
    <t>圖資中心/組員</t>
  </si>
  <si>
    <t>參加台灣網際網路研討會差旅費</t>
  </si>
  <si>
    <t>傅美靜</t>
  </si>
  <si>
    <t>參加這書該擺哪？限制級與爭議性出版品管理研討差旅費</t>
  </si>
  <si>
    <t>李少白</t>
  </si>
  <si>
    <t>人事室
/主任</t>
  </si>
  <si>
    <t>教育部退休制度之回顧與前瞻研討會差旅費</t>
  </si>
  <si>
    <t>副
029908</t>
  </si>
  <si>
    <t>講
35857</t>
  </si>
  <si>
    <t>助理
000646</t>
  </si>
  <si>
    <t>李一忠</t>
  </si>
  <si>
    <r>
      <t>（一）</t>
    </r>
    <r>
      <rPr>
        <u val="single"/>
        <sz val="14"/>
        <rFont val="標楷體"/>
        <family val="4"/>
      </rPr>
      <t>九十六年度</t>
    </r>
    <r>
      <rPr>
        <sz val="14"/>
        <rFont val="標楷體"/>
        <family val="4"/>
      </rPr>
      <t>　獎助教師薪資經費支出明細表</t>
    </r>
  </si>
  <si>
    <t>職級</t>
  </si>
  <si>
    <t>獎助項目(A.增聘教師薪資B.現有教師薪資)</t>
  </si>
  <si>
    <t>每月獎助金額</t>
  </si>
  <si>
    <t>獎助月數</t>
  </si>
  <si>
    <t>合計獎助金額</t>
  </si>
  <si>
    <t>原始憑證冊编號</t>
  </si>
  <si>
    <t>B</t>
  </si>
  <si>
    <t>96年1月薪資</t>
  </si>
  <si>
    <t>96年3月薪資</t>
  </si>
  <si>
    <t>96年4月薪資</t>
  </si>
  <si>
    <t>96年5月薪資</t>
  </si>
  <si>
    <t>96年6月薪資</t>
  </si>
  <si>
    <t>96年7月薪資</t>
  </si>
  <si>
    <t>合　　計</t>
  </si>
  <si>
    <t xml:space="preserve">                                                                                                                                                                                                                                                                                                                                                                                                                                                                                                                                                                                                                                                                                                                                                                                                                                                                                                                                                                                                                                                                                                                                                                                                                                                                                           </t>
  </si>
  <si>
    <t>公民營機構委託研究案：空壓機排程與監控系統與控制</t>
  </si>
  <si>
    <t>公民營機構委託研究案：數位傳輸技術在行動通信環境下之研發</t>
  </si>
  <si>
    <t>國科會：圖片工具箱</t>
  </si>
  <si>
    <t>國科會：塑膠射出成形之實驗設計與製程參數最佳化系統</t>
  </si>
  <si>
    <t>國科會：微射出成形之監控系統與控制</t>
  </si>
  <si>
    <t>公民營機構委託研究案：ARM 10嵌入式平台遊戲函式庫移植</t>
  </si>
  <si>
    <t>公民營機構委託研究案：UBS介面的遠端監控系統</t>
  </si>
  <si>
    <t>王慧君</t>
  </si>
  <si>
    <t>副31607</t>
  </si>
  <si>
    <t>玻璃陶藝品租賃平台建置之市場調查</t>
  </si>
  <si>
    <t>建構e時代全球貿易運籌管理整合性教學平台-子計畫1-顧客關係管理教學平台</t>
  </si>
  <si>
    <t>梁應平</t>
  </si>
  <si>
    <t>助理
018438</t>
  </si>
  <si>
    <t>員工組織溝通滿意度、工作滿意與工作倦怠關係之研究</t>
  </si>
  <si>
    <t>李慧潔</t>
  </si>
  <si>
    <t>助理
018221</t>
  </si>
  <si>
    <t>低成本航空公司市場範圍與營運策略之研究</t>
  </si>
  <si>
    <t>賴進義</t>
  </si>
  <si>
    <t>講
38099</t>
  </si>
  <si>
    <t>以通識教育為核心之全校課程革新計畫協同主持人</t>
  </si>
  <si>
    <t>E019</t>
  </si>
  <si>
    <t>講
40310</t>
  </si>
  <si>
    <t>傅彬玄</t>
  </si>
  <si>
    <t>講
37334</t>
  </si>
  <si>
    <t>林俊欽</t>
  </si>
  <si>
    <t>講
31401</t>
  </si>
  <si>
    <t>Structure and Design of Optimal Disturbance Rejection Systems</t>
  </si>
  <si>
    <t>陳國堂</t>
  </si>
  <si>
    <t>講
31402</t>
  </si>
  <si>
    <t>利用元件的倒短路容量計算輻射型工業配電系統三相故障電流</t>
  </si>
  <si>
    <t>陳子敏</t>
  </si>
  <si>
    <t>講
31399</t>
  </si>
  <si>
    <t>應用「模擬退火演算法」解決QAP問題</t>
  </si>
  <si>
    <t>切換式電源供應器中功率元件之性能分析與比較</t>
  </si>
  <si>
    <t>不同設計之電動驅動電力電子反流器之比較</t>
  </si>
  <si>
    <t>楊受陞</t>
  </si>
  <si>
    <t>講
38761</t>
  </si>
  <si>
    <t>電路學課程電腦輔助教學軟體之研發</t>
  </si>
  <si>
    <t>建構觸控螢幕於直流伺服運動系統教材之研究</t>
  </si>
  <si>
    <t>虛擬私人網路之研究</t>
  </si>
  <si>
    <t>講
051776</t>
  </si>
  <si>
    <t>姚銀河</t>
  </si>
  <si>
    <r>
      <t xml:space="preserve">T.-M. Yen, Y.-C. Chung and </t>
    </r>
    <r>
      <rPr>
        <u val="single"/>
        <sz val="12"/>
        <color indexed="8"/>
        <rFont val="標楷體"/>
        <family val="4"/>
      </rPr>
      <t>C.-H. Tsai</t>
    </r>
    <r>
      <rPr>
        <sz val="12"/>
        <color indexed="8"/>
        <rFont val="標楷體"/>
        <family val="4"/>
      </rPr>
      <t>, 2007, "Business Opportunity Algorithm for ISO 9001: 2000 Customer Satisfaction Management Structure," Research Journal of Business Management, Vol. 1, No. 1, pp.1-10.</t>
    </r>
  </si>
  <si>
    <r>
      <t xml:space="preserve">P.-L. Liu and </t>
    </r>
    <r>
      <rPr>
        <u val="single"/>
        <sz val="12"/>
        <color indexed="8"/>
        <rFont val="標楷體"/>
        <family val="4"/>
      </rPr>
      <t>C.-H. Tsai</t>
    </r>
    <r>
      <rPr>
        <sz val="12"/>
        <color indexed="8"/>
        <rFont val="標楷體"/>
        <family val="4"/>
      </rPr>
      <t>, 2007, "The Influence of Innovation Management on New Product Development Performance in Taiwan’s Hi-Tech Industries," Research Journal of Business Management, Vol. 1, No. 1, pp.20-29.</t>
    </r>
  </si>
  <si>
    <r>
      <t xml:space="preserve"> S.-W. Tien, W.-T. Hwang and </t>
    </r>
    <r>
      <rPr>
        <u val="single"/>
        <sz val="12"/>
        <color indexed="8"/>
        <rFont val="標楷體"/>
        <family val="4"/>
      </rPr>
      <t>C.-H. Tsai</t>
    </r>
    <r>
      <rPr>
        <sz val="12"/>
        <color indexed="8"/>
        <rFont val="標楷體"/>
        <family val="4"/>
      </rPr>
      <t>, 2007, "Study of a Risk-Based Piping Inspection Guideline System," ISA Transactions, Vol. 46, No. 1, pp.119-126. (SCI)</t>
    </r>
  </si>
  <si>
    <r>
      <t xml:space="preserve">C.-C. Chiu, </t>
    </r>
    <r>
      <rPr>
        <u val="single"/>
        <sz val="12"/>
        <color indexed="8"/>
        <rFont val="標楷體"/>
        <family val="4"/>
      </rPr>
      <t>C.-H. Tsai</t>
    </r>
    <r>
      <rPr>
        <sz val="12"/>
        <color indexed="8"/>
        <rFont val="標楷體"/>
        <family val="4"/>
      </rPr>
      <t xml:space="preserve"> and Y.-C. Chung, 2007, "Using Balanced Scorecard to Explore Learning Performance of Enterprise Organization," The Asian Journal On Quality, Vol. 8, No. 1, pp.40-75.</t>
    </r>
  </si>
  <si>
    <r>
      <t xml:space="preserve"> S.-W. Tien, Y.-C. Chung, </t>
    </r>
    <r>
      <rPr>
        <u val="single"/>
        <sz val="12"/>
        <color indexed="8"/>
        <rFont val="標楷體"/>
        <family val="4"/>
      </rPr>
      <t>C.-H. Tsai</t>
    </r>
    <r>
      <rPr>
        <sz val="12"/>
        <color indexed="8"/>
        <rFont val="標楷體"/>
        <family val="4"/>
      </rPr>
      <t>, C.-H. Hsieh and H.-H. Chen, 2007, "Research on Value Creativity of Taiwan’s Small and Medium-sized Enterprises," The Asian Journal On Quality, Vol. 8, No. 1, pp.99-119.</t>
    </r>
  </si>
  <si>
    <r>
      <t xml:space="preserve"> W.-J. Deng, C.-C. Chiu and </t>
    </r>
    <r>
      <rPr>
        <u val="single"/>
        <sz val="12"/>
        <color indexed="8"/>
        <rFont val="標楷體"/>
        <family val="4"/>
      </rPr>
      <t>C.-H. Tsai</t>
    </r>
    <r>
      <rPr>
        <sz val="12"/>
        <color indexed="8"/>
        <rFont val="標楷體"/>
        <family val="4"/>
      </rPr>
      <t>, 2007, “The Failure Mode and Effects Analysis Implementation for Laser Marking Process Improvement: A Case Study," The Asian Journal On Quality, Vol. 8, No. 1, pp.137-152.</t>
    </r>
  </si>
  <si>
    <r>
      <t xml:space="preserve"> Y.-C. Chung, S.-W. Tien, </t>
    </r>
    <r>
      <rPr>
        <u val="single"/>
        <sz val="12"/>
        <color indexed="8"/>
        <rFont val="標楷體"/>
        <family val="4"/>
      </rPr>
      <t>C.-H. Tsai</t>
    </r>
    <r>
      <rPr>
        <sz val="12"/>
        <color indexed="8"/>
        <rFont val="標楷體"/>
        <family val="4"/>
      </rPr>
      <t xml:space="preserve"> and L.-L. Tang, 2007, "An Empirical Study of Customer Relationship Management Implementation in Taiwan’s Machine Industry," Journal of Business and Public Affairs, Vol. 1, No. 1, pp.1-13.</t>
    </r>
  </si>
  <si>
    <r>
      <t xml:space="preserve">R.-S. Chen, C.-C. Chiu, J.-C. Chiang and </t>
    </r>
    <r>
      <rPr>
        <u val="single"/>
        <sz val="12"/>
        <color indexed="8"/>
        <rFont val="標楷體"/>
        <family val="4"/>
      </rPr>
      <t>C.-H. Tsai</t>
    </r>
    <r>
      <rPr>
        <sz val="12"/>
        <color indexed="8"/>
        <rFont val="標楷體"/>
        <family val="4"/>
      </rPr>
      <t>, 2007, "Research on the Purchase Behavior of Customer-to-Customer Online Auction," Journal of Business and Public Affairs, Vol. 1, No. 2, pp.1-8.</t>
    </r>
  </si>
  <si>
    <r>
      <t xml:space="preserve">P.-L. Liu and </t>
    </r>
    <r>
      <rPr>
        <u val="single"/>
        <sz val="12"/>
        <rFont val="標楷體"/>
        <family val="4"/>
      </rPr>
      <t>C.-H. Tsai</t>
    </r>
    <r>
      <rPr>
        <sz val="12"/>
        <rFont val="標楷體"/>
        <family val="4"/>
      </rPr>
      <t>, 2007, "A Study on the Application of Fuzzy Analytic Hierarchy Process to Construct an R&amp;D Management Effectiveness Evaluation Index for Taiwan’s High-tech Industry," Journal of Applied Sciences, Vol. 7, No. 14, pp.1908-1915.</t>
    </r>
  </si>
  <si>
    <t>高芝瑩</t>
  </si>
  <si>
    <t>張慈尹</t>
  </si>
  <si>
    <t>江士貞</t>
  </si>
  <si>
    <t>蔡玉珍</t>
  </si>
  <si>
    <t>行政人員研習及進修獎補助實施要點</t>
  </si>
  <si>
    <t>助理001867</t>
  </si>
  <si>
    <t>曹中丞</t>
  </si>
  <si>
    <t>副
029908</t>
  </si>
  <si>
    <t>黃敏昌</t>
  </si>
  <si>
    <t>李維才</t>
  </si>
  <si>
    <t>講
15157</t>
  </si>
  <si>
    <t>小計</t>
  </si>
  <si>
    <t>觀光系第四屆觀光學術研討會</t>
  </si>
  <si>
    <t>接受獎助事實摘要</t>
  </si>
  <si>
    <t>960703</t>
  </si>
  <si>
    <t>E022</t>
  </si>
  <si>
    <t>觀光系
人事室</t>
  </si>
  <si>
    <t>科所</t>
  </si>
  <si>
    <t>觀光系</t>
  </si>
  <si>
    <t>饒建中</t>
  </si>
  <si>
    <t>副
34992</t>
  </si>
  <si>
    <t>補助升等過程中印刷費、材料費</t>
  </si>
  <si>
    <t>李恩各</t>
  </si>
  <si>
    <t>補助升等過程中印刷費、材料費</t>
  </si>
  <si>
    <t>林明漢</t>
  </si>
  <si>
    <t>陳麗妃</t>
  </si>
  <si>
    <t>鍾宜展</t>
  </si>
  <si>
    <t>講
56285</t>
  </si>
  <si>
    <t>張睿純</t>
  </si>
  <si>
    <t>梁玉秋</t>
  </si>
  <si>
    <t>李毓國</t>
  </si>
  <si>
    <t>徐聖哲</t>
  </si>
  <si>
    <t>曹中丞</t>
  </si>
  <si>
    <t>參加2007國際化妝品科技研討會暨技術交流展示會報名費/差旅費</t>
  </si>
  <si>
    <t>參加21世紀會計專業會計產業與會計揭露研討會差旅</t>
  </si>
  <si>
    <t>參加整合乙級證照研習課程報差旅費</t>
  </si>
  <si>
    <t>教務處教學研討會</t>
  </si>
  <si>
    <t>教務處</t>
  </si>
  <si>
    <t>961106</t>
  </si>
  <si>
    <t>教務處
人事室</t>
  </si>
  <si>
    <t>E012</t>
  </si>
  <si>
    <t>張慧文</t>
  </si>
  <si>
    <t>參加如何成功投稿學術期刊研習營報名費</t>
  </si>
  <si>
    <t>E015</t>
  </si>
  <si>
    <t>黃金枝</t>
  </si>
  <si>
    <t>副
025393</t>
  </si>
  <si>
    <t>電磁式過流電驛特性曲線方程式之建立與繪製</t>
  </si>
  <si>
    <t>利用元件的倒短路容量計算輻射型工業配電系
統三相故障電流</t>
  </si>
  <si>
    <t>A Robust In-Car Digital Image Stabilization Technique</t>
  </si>
  <si>
    <t>Automatic Threshold Selection from Gray Level Histogram</t>
  </si>
  <si>
    <t>Dual Mode Design of Temperature and Humidity Control</t>
  </si>
  <si>
    <t>Effect Local Thermal Non-Equilibrium on Porous Electrode in Fuel Cells</t>
  </si>
  <si>
    <t>Modeling of two-phase temperatures in a two-layer porous cathode of polymer electrolyte fuel cells</t>
  </si>
  <si>
    <t>Species electrochemical transports in a free-breathing cathode of a PCB-based fuel cell</t>
  </si>
  <si>
    <t>Thermal-Fluid transports in a five-layer membrane-electrode assembly of a PEM fuel cell</t>
  </si>
  <si>
    <t>Prediction of phase temperatures in a porous cathode of polymer electrolyte fuel cells using a two-equation modell</t>
  </si>
  <si>
    <t>Numerical Analysis of Non-Isothermal Effect on Porous Electrode in Fuel Cells</t>
  </si>
  <si>
    <t>Influence of Local Non-thermal Equilibrium on Porous Electrodes in Fuel Cells</t>
  </si>
  <si>
    <t>田麗文</t>
  </si>
  <si>
    <t>涂世暾</t>
  </si>
  <si>
    <t>講
23101</t>
  </si>
  <si>
    <t>e世代飲水機之設計研究</t>
  </si>
  <si>
    <t>LabVIEW應用於溫室環控</t>
  </si>
  <si>
    <t>A Driving Circuit for the Thin-disc Piezoceramic-metal Structure Ultrasonic Actuator</t>
  </si>
  <si>
    <t>邱凌雲</t>
  </si>
  <si>
    <t>講
31400</t>
  </si>
  <si>
    <t>許益健</t>
  </si>
  <si>
    <t>講
35854</t>
  </si>
  <si>
    <r>
      <t>許耀文、</t>
    </r>
    <r>
      <rPr>
        <u val="single"/>
        <sz val="12"/>
        <rFont val="標楷體"/>
        <family val="4"/>
      </rPr>
      <t>鍾宜展</t>
    </r>
    <r>
      <rPr>
        <sz val="12"/>
        <rFont val="標楷體"/>
        <family val="4"/>
      </rPr>
      <t>，2007，"遊樂園指示標誌的認知研究—以新竹某主題遊樂園為例"，2007年觀光與休閒產業經營管理論文研討會(東方技術學院)，6月22日，pp.30-41。</t>
    </r>
  </si>
  <si>
    <r>
      <t>Chi-Jen Lin</t>
    </r>
    <r>
      <rPr>
        <sz val="12"/>
        <rFont val="標楷體"/>
        <family val="4"/>
      </rPr>
      <t>, Ue-Pyng Wen,2007," Sensitivity Analysis Of  Objective Function Coefficients of the Assignment Problem",  Asia-Pacific Journal of Operational Research, 2007.03, Vol. 24, No.2, pp203-221（SCI）</t>
    </r>
  </si>
  <si>
    <r>
      <t>Chi-Jen Lin</t>
    </r>
    <r>
      <rPr>
        <sz val="12"/>
        <rFont val="標楷體"/>
        <family val="4"/>
      </rPr>
      <t>, Wei-Wen Wu, "A Casual Analytical Method for Group Decision-Making under Fuzzy Environment" Expert Systems with Applications, pp.205-213（網路刊出）（SCI）</t>
    </r>
  </si>
  <si>
    <r>
      <t xml:space="preserve"> </t>
    </r>
    <r>
      <rPr>
        <u val="single"/>
        <sz val="12"/>
        <color indexed="8"/>
        <rFont val="標楷體"/>
        <family val="4"/>
      </rPr>
      <t>C.-H. Tsai</t>
    </r>
    <r>
      <rPr>
        <sz val="12"/>
        <color indexed="8"/>
        <rFont val="標楷體"/>
        <family val="4"/>
      </rPr>
      <t>, C.-L. Chang and L. Chen, 2006, "A Case Study of Knowledge Management Implementation for Information Consulting Company," International Journal of the Computer, the Internet and Management, Vol. 14, No. 3, pp.60-78.</t>
    </r>
  </si>
  <si>
    <r>
      <t xml:space="preserve">R.-S. Chen, </t>
    </r>
    <r>
      <rPr>
        <u val="single"/>
        <sz val="12"/>
        <color indexed="8"/>
        <rFont val="標楷體"/>
        <family val="4"/>
      </rPr>
      <t>C.-H. Tsai</t>
    </r>
    <r>
      <rPr>
        <sz val="12"/>
        <color indexed="8"/>
        <rFont val="標楷體"/>
        <family val="4"/>
      </rPr>
      <t>, C.-C. Chiu and Deborah Schaff Johnson, 2006, "Research on Transactional Principle in Taiwan’s Electronic Business," Web Journal of Chinese Management Review, Vol. 9, No. 3, pp.1-30.</t>
    </r>
  </si>
  <si>
    <r>
      <t xml:space="preserve">P.-L. Liu and </t>
    </r>
    <r>
      <rPr>
        <u val="single"/>
        <sz val="12"/>
        <color indexed="8"/>
        <rFont val="標楷體"/>
        <family val="4"/>
      </rPr>
      <t>C.-H. Tsai</t>
    </r>
    <r>
      <rPr>
        <sz val="12"/>
        <color indexed="8"/>
        <rFont val="標楷體"/>
        <family val="4"/>
      </rPr>
      <t>, 2007, "The Study of R&amp;D Management on New Product Development Performance in Taiwan’s Hi-Tech Industries," Journal of Business and Public Affairs, Vol. 1, No. 1. (http://www.scientificjournals.org/articles/1053.htm)</t>
    </r>
  </si>
  <si>
    <r>
      <t xml:space="preserve">Y.-H. Lin, </t>
    </r>
    <r>
      <rPr>
        <u val="single"/>
        <sz val="12"/>
        <color indexed="8"/>
        <rFont val="標楷體"/>
        <family val="4"/>
      </rPr>
      <t>C.-H. Tsai</t>
    </r>
    <r>
      <rPr>
        <sz val="12"/>
        <color indexed="8"/>
        <rFont val="標楷體"/>
        <family val="4"/>
      </rPr>
      <t>, C.-E. Lee and S.-K. Liu, 2007, "A Dynamic Releasing Scheme for Wafer Fabrication," International Journal of the Computer, the Internet and Management, Vol. 15, No. 1, pp.33-42.</t>
    </r>
  </si>
  <si>
    <r>
      <t xml:space="preserve"> Y.-C. Chung and </t>
    </r>
    <r>
      <rPr>
        <u val="single"/>
        <sz val="12"/>
        <color indexed="8"/>
        <rFont val="標楷體"/>
        <family val="4"/>
      </rPr>
      <t>C.-H. Tsai</t>
    </r>
    <r>
      <rPr>
        <sz val="12"/>
        <color indexed="8"/>
        <rFont val="標楷體"/>
        <family val="4"/>
      </rPr>
      <t>, 2007, "The Effect of Green Design Activities on New Product Strategies and Performance: An Empirical Study among High-tech Companies," International Journal of Management, Vol. 24, No. 2, pp.276-288. (ABI)</t>
    </r>
  </si>
  <si>
    <r>
      <t xml:space="preserve"> S.-W. Tien, C.-C. Chiu, Y.-C. Chung and </t>
    </r>
    <r>
      <rPr>
        <u val="single"/>
        <sz val="12"/>
        <color indexed="8"/>
        <rFont val="標楷體"/>
        <family val="4"/>
      </rPr>
      <t>C.-H. Tsai</t>
    </r>
    <r>
      <rPr>
        <sz val="12"/>
        <color indexed="8"/>
        <rFont val="標楷體"/>
        <family val="4"/>
      </rPr>
      <t>, 2007, "The Impact of Innovation Management Implementation on Enterprise Competitiveness among Taiwan’s High-Tech Manufacturers," International Journal of Technology Management (IJTM), Vol. 40, Nos. 1/2/3, pp.7-44. (SSCI)</t>
    </r>
  </si>
  <si>
    <t>Design of dual-band microstrip rat race coupler with circuit miniaturization</t>
  </si>
  <si>
    <t>劉為彬</t>
  </si>
  <si>
    <t>副
23632</t>
  </si>
  <si>
    <t>Multi-Band Microstrip Filter by Use of Close-ended Stepped-Impedance Resonators</t>
  </si>
  <si>
    <t>張錠玉</t>
  </si>
  <si>
    <t>副
20680</t>
  </si>
  <si>
    <t>Simulation of an Optical
 Ring Resonator</t>
  </si>
  <si>
    <t>小計</t>
  </si>
  <si>
    <t>饒建中</t>
  </si>
  <si>
    <t>副
034992</t>
  </si>
  <si>
    <t>Sn-Zn合金與Ag界面反應之研究</t>
  </si>
  <si>
    <t>Sn-Zn-Ag三元系統之相平衡</t>
  </si>
  <si>
    <t>Effect of Cu addition on interfacial reaction between Sn-9Zn solder and Ag</t>
  </si>
  <si>
    <t>Study of interfacial reactions between Sn-Ag-Cu alloys and Au substrate</t>
  </si>
  <si>
    <t>Investigation of the Phase Equilibria of Sn-Cu-Au Ternary and Ag-Sn-Cu-Au Quaternary Systems and Interfacial Reaction in Sn-Cu/Au Couples</t>
  </si>
  <si>
    <t>何姣青</t>
  </si>
  <si>
    <t>E085</t>
  </si>
  <si>
    <t>參加ERP系統研習會差旅</t>
  </si>
  <si>
    <t>E094</t>
  </si>
  <si>
    <t>參加RUP物件導向分析與設計實務班差旅</t>
  </si>
  <si>
    <t>E124</t>
  </si>
  <si>
    <t>張盛發</t>
  </si>
  <si>
    <t>參加3D空間資訊-創新運用研討差旅</t>
  </si>
  <si>
    <t>參加如何成功投稿學術期刊研討會報名費/差旅費</t>
  </si>
  <si>
    <t>參加研究方法研習營報名費/差旅費</t>
  </si>
  <si>
    <t>汪哲仁</t>
  </si>
  <si>
    <t>The Tight-Binding theory To Study The band structure of Ge and InSb</t>
  </si>
  <si>
    <t>A Design Methodology for the Punchthrough Voltage of Deep-Submicrometer Counter-Implanted P-MOSFET’S</t>
  </si>
  <si>
    <t>虛擬私人網路之研究</t>
  </si>
  <si>
    <t>雙模式溫控除濕系統設計</t>
  </si>
  <si>
    <t>教
013386</t>
  </si>
  <si>
    <t>具高效率與高功因之單相非對稱半橋交/直
流電源轉換器之研製</t>
  </si>
  <si>
    <t>A Closed-form Oriented Compensator Analysis for Series-parallel Loosely Coupled Inductive Power Transfer Systems</t>
  </si>
  <si>
    <t>A Primary-Side Control Strategy for Series-Parallel Loosely Coupled Inductive Power Transfer Systems</t>
  </si>
  <si>
    <t>有線電話機之電源應答裝置</t>
  </si>
  <si>
    <t>安全點火之結構</t>
  </si>
  <si>
    <t>Umschaltbarer Leistungswandler mit der Moglichkeit zur Herabsetzung der Gleichtaktspannung auf einer Niederfrequenz-Sekundareite</t>
  </si>
  <si>
    <t>A Driving Circuit for the Thin-Disc Piezoceramic-Metal Structure Ultrasonic Actuator</t>
  </si>
  <si>
    <t>謝劍書</t>
  </si>
  <si>
    <t>副
030466</t>
  </si>
  <si>
    <t xml:space="preserve"> 盧豐彰</t>
  </si>
  <si>
    <t>副
023037</t>
  </si>
  <si>
    <t>台灣電網發展策略研究</t>
  </si>
  <si>
    <t>USB控制搖桿製作</t>
  </si>
  <si>
    <r>
      <t>田效文、</t>
    </r>
    <r>
      <rPr>
        <u val="single"/>
        <sz val="12"/>
        <color indexed="8"/>
        <rFont val="標楷體"/>
        <family val="4"/>
      </rPr>
      <t>蔡志弘</t>
    </r>
    <r>
      <rPr>
        <sz val="12"/>
        <color indexed="8"/>
        <rFont val="標楷體"/>
        <family val="4"/>
      </rPr>
      <t>、張雅卿、鍾宜展，2007，"中等學校教師初次取得正式教職關鍵因素之研究"，「2007管理創新與科際整合」學術研討會(元培科技大學)，4月21日，pp.1-23。</t>
    </r>
  </si>
  <si>
    <r>
      <t xml:space="preserve"> 陳文欽、</t>
    </r>
    <r>
      <rPr>
        <u val="single"/>
        <sz val="12"/>
        <color indexed="8"/>
        <rFont val="標楷體"/>
        <family val="4"/>
      </rPr>
      <t>蔡志弘</t>
    </r>
    <r>
      <rPr>
        <sz val="12"/>
        <color indexed="8"/>
        <rFont val="標楷體"/>
        <family val="4"/>
      </rPr>
      <t>、何宗軒，2007，"類神經網路應用於半導體蝕刻製程圖形辨識之研究"，「2007資訊與管理」應用研討會(元培科技大學)，4月21日，pp.1-14。</t>
    </r>
  </si>
  <si>
    <r>
      <t xml:space="preserve"> 田效文、謝家祥、鍾宜展、</t>
    </r>
    <r>
      <rPr>
        <u val="single"/>
        <sz val="12"/>
        <color indexed="8"/>
        <rFont val="標楷體"/>
        <family val="4"/>
      </rPr>
      <t>蔡志弘</t>
    </r>
    <r>
      <rPr>
        <sz val="12"/>
        <color indexed="8"/>
        <rFont val="標楷體"/>
        <family val="4"/>
      </rPr>
      <t>、王志宏，2007，"應用類神經網路於半導體平坦化製程預測監控功能之研究"，「2007資訊與管理」應用研討會(元培科技大學)，4月21日，pp.15-30。</t>
    </r>
  </si>
  <si>
    <r>
      <t>田效文、</t>
    </r>
    <r>
      <rPr>
        <u val="single"/>
        <sz val="12"/>
        <color indexed="8"/>
        <rFont val="標楷體"/>
        <family val="4"/>
      </rPr>
      <t>蔡志弘</t>
    </r>
    <r>
      <rPr>
        <sz val="12"/>
        <color indexed="8"/>
        <rFont val="標楷體"/>
        <family val="4"/>
      </rPr>
      <t>、陳詩蓉、鍾宜展，2007，"台灣寬頻網路加值服務購買意願影響因素之探討"，「2007資訊與管理」應用研討會(元培科技大學)，4月21日，pp.31-46。</t>
    </r>
  </si>
  <si>
    <r>
      <t>鍾宜展、</t>
    </r>
    <r>
      <rPr>
        <u val="single"/>
        <sz val="12"/>
        <color indexed="8"/>
        <rFont val="標楷體"/>
        <family val="4"/>
      </rPr>
      <t>蔡志弘</t>
    </r>
    <r>
      <rPr>
        <sz val="12"/>
        <color indexed="8"/>
        <rFont val="標楷體"/>
        <family val="4"/>
      </rPr>
      <t>、林煜堂、陳景彪，2007，"機械視覺量測中影像像差與機台移動誤差之探討與修正"，「2007資訊與管理」應用研討會(元培科技大學)，4月21日，pp.47-65。</t>
    </r>
  </si>
  <si>
    <r>
      <t xml:space="preserve"> 鍾宜展、許耀文、林煜堂、</t>
    </r>
    <r>
      <rPr>
        <u val="single"/>
        <sz val="12"/>
        <color indexed="8"/>
        <rFont val="標楷體"/>
        <family val="4"/>
      </rPr>
      <t>蔡志弘</t>
    </r>
    <r>
      <rPr>
        <sz val="12"/>
        <color indexed="8"/>
        <rFont val="標楷體"/>
        <family val="4"/>
      </rPr>
      <t>，2007，"機器視覺像差之補償與應用"，「2007資訊與管理」應用研討會(元培科技大學)，4月21日，pp.66-79。</t>
    </r>
  </si>
  <si>
    <r>
      <t xml:space="preserve"> 林殷照、</t>
    </r>
    <r>
      <rPr>
        <u val="single"/>
        <sz val="12"/>
        <color indexed="8"/>
        <rFont val="標楷體"/>
        <family val="4"/>
      </rPr>
      <t>蔡志弘</t>
    </r>
    <r>
      <rPr>
        <sz val="12"/>
        <color indexed="8"/>
        <rFont val="標楷體"/>
        <family val="4"/>
      </rPr>
      <t>、李榮貴，2007，"光碟片產業之供應鏈管理改善個案研究"，「2007資訊與管理」應用研討會(元培科技大學)，4月21日，pp.80-101。</t>
    </r>
  </si>
  <si>
    <r>
      <t>陳文欽、賴東燦、</t>
    </r>
    <r>
      <rPr>
        <u val="single"/>
        <sz val="12"/>
        <color indexed="8"/>
        <rFont val="標楷體"/>
        <family val="4"/>
      </rPr>
      <t>蔡志弘</t>
    </r>
    <r>
      <rPr>
        <sz val="12"/>
        <color indexed="8"/>
        <rFont val="標楷體"/>
        <family val="4"/>
      </rPr>
      <t>，2007，"網際網路遠端監控實例研究~ 以學校多媒體控制為例"，「2007資訊與管理」應用研討會(元培科技大學)，4月21日，pp.268-277。</t>
    </r>
  </si>
  <si>
    <r>
      <t>鄧維兆、</t>
    </r>
    <r>
      <rPr>
        <u val="single"/>
        <sz val="12"/>
        <color indexed="8"/>
        <rFont val="標楷體"/>
        <family val="4"/>
      </rPr>
      <t>蔡志弘</t>
    </r>
    <r>
      <rPr>
        <sz val="12"/>
        <color indexed="8"/>
        <rFont val="標楷體"/>
        <family val="4"/>
      </rPr>
      <t>、蔡世傑，2007，"顧客導向之旅館服務品質認知差距通則化縮減研究"，「2007餐旅管理暨觀光休閒」學術研討會(元培科技大學)，4月21日，pp.141-161。</t>
    </r>
  </si>
  <si>
    <t>參加校園性騷擾或性侵害調查專業人員課程講師培訓差旅費</t>
  </si>
  <si>
    <t>張以其</t>
  </si>
  <si>
    <t>課指組/
組員</t>
  </si>
  <si>
    <t>參加社團創新與永續經營-從服務學習做起差旅費</t>
  </si>
  <si>
    <t>黃麗梅</t>
  </si>
  <si>
    <t>參加全國校務行政e化諮詢及輔導計畫之教育訓練，觀摩及研討差旅費</t>
  </si>
  <si>
    <t>參加微軟認證伺服器研討會差旅費</t>
  </si>
  <si>
    <t>壓克力透明塑膠射出成型兩版模模具</t>
  </si>
  <si>
    <t>96/11/14</t>
  </si>
  <si>
    <t>聯鎖電路與自保電路配線</t>
  </si>
  <si>
    <t>水位與溫度系統自動控制</t>
  </si>
  <si>
    <t>五軸機器人</t>
  </si>
  <si>
    <t>致冷晶片恆溫控制裝置製作</t>
  </si>
  <si>
    <t>離線式不斷電系統之示敎板製作</t>
  </si>
  <si>
    <t>電力資料擷取系統與端監控</t>
  </si>
  <si>
    <t>列表機I/O實驗板</t>
  </si>
  <si>
    <t>數位邏輯實驗板</t>
  </si>
  <si>
    <t>助理教授：(含技術教師1位)</t>
  </si>
  <si>
    <r>
      <t xml:space="preserve">K.-W. Li, C.-J. Chen, C.-H. Lin, </t>
    </r>
    <r>
      <rPr>
        <u val="single"/>
        <sz val="12"/>
        <rFont val="標楷體"/>
        <family val="4"/>
      </rPr>
      <t>Y.-W. Hsu</t>
    </r>
    <r>
      <rPr>
        <sz val="12"/>
        <rFont val="標楷體"/>
        <family val="4"/>
      </rPr>
      <t>, 2006,” Relationship Between Measured Friction Coefficients and Two Tread Groove Design Parameters for Footwear Pads,” Tsinghua Science &amp; Technology, Vol.11, No.6, pp.473 -480. (EI)</t>
    </r>
  </si>
  <si>
    <r>
      <t xml:space="preserve">K.-W. Li, </t>
    </r>
    <r>
      <rPr>
        <u val="single"/>
        <sz val="12"/>
        <rFont val="標楷體"/>
        <family val="4"/>
      </rPr>
      <t>Y.-W. Hsu</t>
    </r>
    <r>
      <rPr>
        <sz val="12"/>
        <rFont val="標楷體"/>
        <family val="4"/>
      </rPr>
      <t xml:space="preserve">, W.-R. Chang, C.-H. Lin, 2007, “Friction Measurements on Three Commonly used Floors on a College Campus Under Dry, Wet, and Sand-Covered Conditions”, Safety Science,Vol. 45, No.9, pp. 980-992. (SCI, EI) </t>
    </r>
  </si>
  <si>
    <r>
      <t>許耀文</t>
    </r>
    <r>
      <rPr>
        <sz val="12"/>
        <rFont val="標楷體"/>
        <family val="4"/>
      </rPr>
      <t>、陳志勇、游志雲，2006，” 以手長與手掌寬建立手部表面積的估算式” 勞工安全衛生研究季刊，Vol.15, No.1 , pp. 31-40。</t>
    </r>
  </si>
  <si>
    <r>
      <t>許耀文</t>
    </r>
    <r>
      <rPr>
        <sz val="12"/>
        <rFont val="標楷體"/>
        <family val="4"/>
      </rPr>
      <t>、鍾宜展，2007，”遊樂園指示標誌的認知研究－以新竹某主題遊樂園為例”，2007年觀光與休閒產業經營管理論文研討會，2007.06.22.，pp.30-41。</t>
    </r>
  </si>
  <si>
    <r>
      <t>許耀文</t>
    </r>
    <r>
      <rPr>
        <sz val="12"/>
        <rFont val="標楷體"/>
        <family val="4"/>
      </rPr>
      <t>、游志雲、張振平，2007，” DuBois &amp; DuBois的手部表面積估算式之探討”，第十四屆人因工程學會年會暨學術研討會，2007.03.31.，編號：M-05。</t>
    </r>
  </si>
  <si>
    <r>
      <t>閻鐵民、蔡志弘、鍾宜展、</t>
    </r>
    <r>
      <rPr>
        <u val="single"/>
        <sz val="12"/>
        <color indexed="8"/>
        <rFont val="標楷體"/>
        <family val="4"/>
      </rPr>
      <t>陳景彪</t>
    </r>
    <r>
      <rPr>
        <sz val="12"/>
        <color indexed="8"/>
        <rFont val="標楷體"/>
        <family val="4"/>
      </rPr>
      <t xml:space="preserve">，2007，"管制圖的特性與使用時機之研究探討"，「2007管理創新與科際整合」學術研討會(元培科技大學)，4月21日，pp.1-12。 </t>
    </r>
  </si>
  <si>
    <r>
      <t>鍾宜展、蔡志弘、林煜堂、</t>
    </r>
    <r>
      <rPr>
        <u val="single"/>
        <sz val="12"/>
        <rFont val="標楷體"/>
        <family val="4"/>
      </rPr>
      <t>陳景彪</t>
    </r>
    <r>
      <rPr>
        <sz val="12"/>
        <rFont val="標楷體"/>
        <family val="4"/>
      </rPr>
      <t>，2007，"機械視覺量測中影像像差與機台移動誤差之探討與修正"，「2007資訊與管理」應用研討會(元培科技大學)，4月21日，pp.47-65。</t>
    </r>
  </si>
  <si>
    <r>
      <t>胡劭德、</t>
    </r>
    <r>
      <rPr>
        <u val="single"/>
        <sz val="12"/>
        <rFont val="標楷體"/>
        <family val="4"/>
      </rPr>
      <t>黃瓊華</t>
    </r>
    <r>
      <rPr>
        <sz val="12"/>
        <rFont val="標楷體"/>
        <family val="4"/>
      </rPr>
      <t>、陳烈，"太陽能光電系統整合的專案管理之構建"，2006 年台灣環境資源永續發展研討會，2006.10.20，P6-2-1~19(光碟著作)</t>
    </r>
  </si>
  <si>
    <r>
      <t>聚琥珀酸二乙酯(PES)</t>
    </r>
    <r>
      <rPr>
        <sz val="12"/>
        <rFont val="標楷體"/>
        <family val="4"/>
      </rPr>
      <t>之高溫放線菌(BC44T-5)分解性研究</t>
    </r>
  </si>
  <si>
    <r>
      <t xml:space="preserve">Degradation of polyethylene succinate (PES) by a new thermophilic </t>
    </r>
    <r>
      <rPr>
        <i/>
        <sz val="12"/>
        <color indexed="8"/>
        <rFont val="標楷體"/>
        <family val="4"/>
      </rPr>
      <t>Microbispora</t>
    </r>
    <r>
      <rPr>
        <sz val="12"/>
        <color indexed="8"/>
        <rFont val="標楷體"/>
        <family val="4"/>
      </rPr>
      <t xml:space="preserve"> strain</t>
    </r>
  </si>
  <si>
    <t>2007.5.5「Designing a Favorable Method for Developing Manager Competency Models (設計適用的評量方法發展管理者職能模型)」, 2007年第二屆管理與決策學術研討會:嘉義, 1-8.</t>
  </si>
  <si>
    <t>2007.2, “Developing global managers’ competencies using the fuzzy DEMATEL method,” Expert Systems with Applications, 32(2), 499-507.</t>
  </si>
  <si>
    <t>2007.4, “Selecting Knowledge Management Strategies by Using the Analytic Network Process,” Expert Systems with Applications, 32(3): 841-847</t>
  </si>
  <si>
    <t>2007 International Conference of Market Development and Investment Strategies，Taipei，Taiwan--Does Openness of Security Markets to Foreign Funds Through the QFII Scheme Relax Financial Constraints? The Case of Taiwan</t>
  </si>
  <si>
    <r>
      <t>許耀文、</t>
    </r>
    <r>
      <rPr>
        <u val="single"/>
        <sz val="12"/>
        <rFont val="標楷體"/>
        <family val="4"/>
      </rPr>
      <t>鍾宜展</t>
    </r>
    <r>
      <rPr>
        <sz val="12"/>
        <rFont val="標楷體"/>
        <family val="4"/>
      </rPr>
      <t>、蔡志弘、李開偉，2007，"大專學生使用四種筆於書寫中文、英文時對手部肌電值與書寫績效之影響評估"，「2007管理創新與科際整合」學術研討會(元培科技大學)，4月21日，pp.1-11。</t>
    </r>
  </si>
  <si>
    <r>
      <t>閻鐵民、蔡志弘、</t>
    </r>
    <r>
      <rPr>
        <u val="single"/>
        <sz val="12"/>
        <rFont val="標楷體"/>
        <family val="4"/>
      </rPr>
      <t>鍾宜展</t>
    </r>
    <r>
      <rPr>
        <sz val="12"/>
        <rFont val="標楷體"/>
        <family val="4"/>
      </rPr>
      <t xml:space="preserve">、陳景彪，2007，"管制圖的特性與使用時機之研究探討"，「2007管理創新與科際整合」學術研討會(元培科技大學)，4月21日，pp.1-12。 </t>
    </r>
  </si>
  <si>
    <r>
      <t>田效文、蔡志弘、張雅卿、</t>
    </r>
    <r>
      <rPr>
        <u val="single"/>
        <sz val="12"/>
        <rFont val="標楷體"/>
        <family val="4"/>
      </rPr>
      <t>鍾宜展</t>
    </r>
    <r>
      <rPr>
        <sz val="12"/>
        <rFont val="標楷體"/>
        <family val="4"/>
      </rPr>
      <t>，2007，"中等學校教師初次取得正式教職關鍵因素之研究"，「2007管理創新與科際整合」學術研討會(元培科技大學)，4月21日，pp.1-23。</t>
    </r>
  </si>
  <si>
    <r>
      <t>田效文、謝家祥、</t>
    </r>
    <r>
      <rPr>
        <u val="single"/>
        <sz val="12"/>
        <rFont val="標楷體"/>
        <family val="4"/>
      </rPr>
      <t>鍾宜展</t>
    </r>
    <r>
      <rPr>
        <sz val="12"/>
        <rFont val="標楷體"/>
        <family val="4"/>
      </rPr>
      <t>、蔡志弘、王志宏，2007，"應用類神經網路於半導體平坦化製程預測監控功能之研究"，「2007資訊與管理」應用研討會(元培科技大學)，4月21日，pp.15-30。</t>
    </r>
  </si>
  <si>
    <r>
      <t>田效文、蔡志弘、陳詩蓉、</t>
    </r>
    <r>
      <rPr>
        <u val="single"/>
        <sz val="12"/>
        <rFont val="標楷體"/>
        <family val="4"/>
      </rPr>
      <t>鍾宜展</t>
    </r>
    <r>
      <rPr>
        <sz val="12"/>
        <rFont val="標楷體"/>
        <family val="4"/>
      </rPr>
      <t>，2007，"台灣寬頻網路加值服務購買意願影響因素之探討"，「2007資訊與管理」應用研討會(元培科技大學)，4月21日，pp.31-46。</t>
    </r>
  </si>
  <si>
    <r>
      <t>鍾宜展</t>
    </r>
    <r>
      <rPr>
        <sz val="12"/>
        <rFont val="標楷體"/>
        <family val="4"/>
      </rPr>
      <t>、蔡志弘、林煜堂、陳景彪，2007，"機械視覺量測中影像像差與機台移動誤差之探討與修正"，「2007資訊與管理」應用研討會(元培科技大學)，4月21日，pp.47-65。</t>
    </r>
  </si>
  <si>
    <r>
      <t>鍾宜展</t>
    </r>
    <r>
      <rPr>
        <sz val="12"/>
        <rFont val="標楷體"/>
        <family val="4"/>
      </rPr>
      <t>、許耀文、林煜堂、蔡志弘，2007，"機器視覺像差之補償與應用"，「2007資訊與管理」應用研討會(元培科技大學)，4月21日，pp.66-79。</t>
    </r>
  </si>
  <si>
    <r>
      <t>鍾宜展</t>
    </r>
    <r>
      <rPr>
        <sz val="12"/>
        <rFont val="標楷體"/>
        <family val="4"/>
      </rPr>
      <t>、蔡志弘、許耀文，2007，"電腦作業危害與預防之研究探討"，臺灣健康管理學會96年會員大會暨研討會(元培科技大學)，6月23日，pp.1-11。</t>
    </r>
  </si>
  <si>
    <t>兼職員工為主之服務業人員排班方法-以速食業為對象</t>
  </si>
  <si>
    <t>A  Scheduling Approach for Yarn-Dyed Texile Manufacturing</t>
  </si>
  <si>
    <t>模糊理論應用於眼科輔助診斷系統</t>
  </si>
  <si>
    <t>劉政雄</t>
  </si>
  <si>
    <t>副
18362</t>
  </si>
  <si>
    <t>Building  Time Series Forecasting model by Independent Component Analysis Mechanism</t>
  </si>
  <si>
    <t>王頌平</t>
  </si>
  <si>
    <t>講
51770</t>
  </si>
  <si>
    <t>政府部門推動數位學習策略之探討</t>
  </si>
  <si>
    <t>應用模糊層級分析法建立優良教師評鑑模式之研究</t>
  </si>
  <si>
    <t>國際ISO品管與資訊系統開發之結合研究</t>
  </si>
  <si>
    <t>行動加值服務顧客認知價值與忠誠度之研究</t>
  </si>
  <si>
    <t>A  New Method for the Propagation System Evaluation in Wireless Network by Neural Networks and Genetic Algorithm</t>
  </si>
  <si>
    <t>Selecting the Optimal ERP Software  by Combining the ISO 9126 Standard and  Fuzzy AHP Approach</t>
  </si>
  <si>
    <t>助理
019148</t>
  </si>
  <si>
    <t>熊雅意</t>
  </si>
  <si>
    <t>副
031607</t>
  </si>
  <si>
    <t>張錠玉</t>
  </si>
  <si>
    <t>副
20680</t>
  </si>
  <si>
    <t>跑步機用直流無刷驅動器研製</t>
  </si>
  <si>
    <t>ㄧ半波控制式直流無刷驅動器</t>
  </si>
  <si>
    <t>研製USB介面標準體重器</t>
  </si>
  <si>
    <t>劉錦燕</t>
  </si>
  <si>
    <t>助
017938</t>
  </si>
  <si>
    <t>CPW-fed Dual-mode Double-ring Resonators for Band-pass Filter Applications with Butterworth and Chebyshev Responses</t>
  </si>
  <si>
    <t>Waveguide Miniaturization with Sr(ZnTi)Fe10O19 Hexaferrite and Metamaterials Hilbert Spiral Metamaterials</t>
  </si>
  <si>
    <t>Waveguide Miniaturization with Sr(ZnTi)Fe10O19 Hexaferrite Metamaterials</t>
  </si>
  <si>
    <t>Transmission Properties of Dual Reflectarray Antenna with Circular Fractal FSS</t>
  </si>
  <si>
    <t>蘇俊陽</t>
  </si>
  <si>
    <t>副
23174</t>
  </si>
  <si>
    <t>Analysis of Light-Guiding Metal Line with an Embedded Dielectric Core Using an Iterative Method</t>
  </si>
  <si>
    <t>Linear Point-Symmetric tapered Directional Coupler Devices With Large Fabrication tolerances</t>
  </si>
  <si>
    <t xml:space="preserve"> A Wide-Angle 1*2 Multimode Interference Optical Power Splitter Using Combined-Soi Waveguide structure </t>
  </si>
  <si>
    <t>壓電振動子機電耦合特性測定系統</t>
  </si>
  <si>
    <t>以微控制器為基礎的藍杰文振動子追頻電路</t>
  </si>
  <si>
    <t>鄭怡平</t>
  </si>
  <si>
    <t>助
017936</t>
  </si>
  <si>
    <t>無線遠距機械異音監測平台之研究</t>
  </si>
  <si>
    <t>李ㄧ忠</t>
  </si>
  <si>
    <t>副
032416</t>
  </si>
  <si>
    <t>On the Throughput of Multicasting with One Common Shared Link using Rateless Erasure Code</t>
  </si>
  <si>
    <t>On the Throughput of Multicasting with Rateless Erasure Codes</t>
  </si>
  <si>
    <t>A  two-stage SIR bandpass filter with an ultra-wide upper rejection band</t>
  </si>
  <si>
    <t xml:space="preserve"> 經常門經費總計：                          元</t>
  </si>
  <si>
    <t>接受獎助事實摘要</t>
  </si>
  <si>
    <t>獎助金額</t>
  </si>
  <si>
    <t>校定辦法條文依據</t>
  </si>
  <si>
    <t>評審日期與結果</t>
  </si>
  <si>
    <t>存校具體成果資料</t>
  </si>
  <si>
    <t>姓名</t>
  </si>
  <si>
    <t>任職單位/職稱</t>
  </si>
  <si>
    <t>所屬社團</t>
  </si>
  <si>
    <t>原始憑證冊編號</t>
  </si>
  <si>
    <t>一、外聘社團指導教師之鐘點費</t>
  </si>
  <si>
    <t>二、獎助研習活動及其他事項</t>
  </si>
  <si>
    <t>林伶恩</t>
  </si>
  <si>
    <t>徐慶陸</t>
  </si>
  <si>
    <t>鄭麗珍</t>
  </si>
  <si>
    <t>提昇師資素質獎補助實施要點</t>
  </si>
  <si>
    <t>E001</t>
  </si>
  <si>
    <t>E003</t>
  </si>
  <si>
    <t>E007</t>
  </si>
  <si>
    <t>E008</t>
  </si>
  <si>
    <t>E027</t>
  </si>
  <si>
    <t>E014</t>
  </si>
  <si>
    <t>E004</t>
  </si>
  <si>
    <t>E013</t>
  </si>
  <si>
    <t>E006</t>
  </si>
  <si>
    <t>E036</t>
  </si>
  <si>
    <t>E009</t>
  </si>
  <si>
    <t>E016</t>
  </si>
  <si>
    <t>E002</t>
  </si>
  <si>
    <t>新式爐具數值模擬</t>
  </si>
  <si>
    <t>佛教寺院發展觀光遊憩之經營管理計畫研究~以顯明寺為例~</t>
  </si>
  <si>
    <t>新竹縣觀光遊憩資源重新盤點、定位、評估之研究</t>
  </si>
  <si>
    <t>溫泉行銷策略聯盟</t>
  </si>
  <si>
    <t>俄羅斯旅遊市場之研究</t>
  </si>
  <si>
    <t>高性能切換式弱耦合感應電力傳輸系統之研製</t>
  </si>
  <si>
    <r>
      <t xml:space="preserve">S.-W. Tien, C.-C. Chiu, Y.-C. Chung, </t>
    </r>
    <r>
      <rPr>
        <u val="single"/>
        <sz val="12"/>
        <rFont val="標楷體"/>
        <family val="4"/>
      </rPr>
      <t>C.-H. Tsai</t>
    </r>
    <r>
      <rPr>
        <sz val="12"/>
        <rFont val="標楷體"/>
        <family val="4"/>
      </rPr>
      <t xml:space="preserve"> and C.-F. Chang, 2007, "Analysis of Production Process Improvement with Life Cycle Assessment Technology~ Example of HDPE Pipe Manufacturing," The Asian Journal On Quality, Vol. 8, No. 2, pp.32-56.</t>
    </r>
  </si>
  <si>
    <r>
      <t xml:space="preserve">P.-L. Liu and </t>
    </r>
    <r>
      <rPr>
        <u val="single"/>
        <sz val="12"/>
        <rFont val="標楷體"/>
        <family val="4"/>
      </rPr>
      <t>C.-H. Tsai</t>
    </r>
    <r>
      <rPr>
        <sz val="12"/>
        <rFont val="標楷體"/>
        <family val="4"/>
      </rPr>
      <t>, 2007, "Research on the Effects of Knowledge Management Capabilities and Knowledge Sharing Mechanisms on New Product Development Performance in Taiwan’s High-tech Industries," The Asian Journal On Quality, Vol. 8, No. 2, pp.69-87.</t>
    </r>
  </si>
  <si>
    <r>
      <t xml:space="preserve"> W.-J. Deng, W. Pei and </t>
    </r>
    <r>
      <rPr>
        <u val="single"/>
        <sz val="12"/>
        <rFont val="標楷體"/>
        <family val="4"/>
      </rPr>
      <t>C.-H. Tsai</t>
    </r>
    <r>
      <rPr>
        <sz val="12"/>
        <rFont val="標楷體"/>
        <family val="4"/>
      </rPr>
      <t>, 2007, “Evaluating Service System Alternatives via a Computer Simulation-enabled MCDM Framework," The Asian Journal On Quality, Vol. 8, No. 2, pp.100-114.</t>
    </r>
  </si>
  <si>
    <r>
      <t xml:space="preserve">Y.-H. Lin, </t>
    </r>
    <r>
      <rPr>
        <u val="single"/>
        <sz val="12"/>
        <rFont val="標楷體"/>
        <family val="4"/>
      </rPr>
      <t>C.-H. Tsai</t>
    </r>
    <r>
      <rPr>
        <sz val="12"/>
        <rFont val="標楷體"/>
        <family val="4"/>
      </rPr>
      <t>, C.-E. Lee and C.-C. Chiu, 2007, "Research on the WIP-based Dispatching Rules for Photolithography Area in Wafer Fabrication Industries," The Asian Journal On Quality, Vol. 8, No. 2, pp.132-146.</t>
    </r>
  </si>
  <si>
    <r>
      <t>劉邦樓、</t>
    </r>
    <r>
      <rPr>
        <u val="single"/>
        <sz val="12"/>
        <color indexed="8"/>
        <rFont val="標楷體"/>
        <family val="4"/>
      </rPr>
      <t>蔡志弘</t>
    </r>
    <r>
      <rPr>
        <sz val="12"/>
        <color indexed="8"/>
        <rFont val="標楷體"/>
        <family val="4"/>
      </rPr>
      <t>，2006，"台灣高科技產業創新管理能力對新產品開發績效影響之研究"，2006 健康管理學術研討會 (新竹元培科大)，10月28日，pp.1-13。</t>
    </r>
  </si>
  <si>
    <r>
      <t xml:space="preserve"> 劉邦樓、</t>
    </r>
    <r>
      <rPr>
        <u val="single"/>
        <sz val="12"/>
        <color indexed="8"/>
        <rFont val="標楷體"/>
        <family val="4"/>
      </rPr>
      <t>蔡志弘</t>
    </r>
    <r>
      <rPr>
        <sz val="12"/>
        <color indexed="8"/>
        <rFont val="標楷體"/>
        <family val="4"/>
      </rPr>
      <t>，2006，"應用平衡計分卡觀點衡量台灣高科技產業導入知識管理對產業經營績效影響之實証研究"，2006 健康管理學術研討會 (新竹元培科大)，10月28日，pp.1-15。</t>
    </r>
  </si>
  <si>
    <r>
      <t xml:space="preserve"> 林於杏、邱重欽、</t>
    </r>
    <r>
      <rPr>
        <u val="single"/>
        <sz val="12"/>
        <color indexed="8"/>
        <rFont val="標楷體"/>
        <family val="4"/>
      </rPr>
      <t>蔡志弘</t>
    </r>
    <r>
      <rPr>
        <sz val="12"/>
        <color indexed="8"/>
        <rFont val="標楷體"/>
        <family val="4"/>
      </rPr>
      <t>，2006，"應用ANP模式評估晶圓製造派工法則之研究"，2006 健康管理學術研討會 (新竹元培科大)，10 月 28日，pp.1-15。</t>
    </r>
  </si>
  <si>
    <r>
      <t>劉邦樓、</t>
    </r>
    <r>
      <rPr>
        <u val="single"/>
        <sz val="12"/>
        <color indexed="8"/>
        <rFont val="標楷體"/>
        <family val="4"/>
      </rPr>
      <t>蔡志弘</t>
    </r>
    <r>
      <rPr>
        <sz val="12"/>
        <color indexed="8"/>
        <rFont val="標楷體"/>
        <family val="4"/>
      </rPr>
      <t>，2006，"應用模糊層級分析法建構臺灣高科技產業研發管理效能評估指標之研究"，2006 第十一屆中華民國灰色系統學會灰色系統理論與應用研討會 (新竹元培科大)，10月28日，pp.1-8。</t>
    </r>
  </si>
  <si>
    <r>
      <t>陳文欽、</t>
    </r>
    <r>
      <rPr>
        <u val="single"/>
        <sz val="12"/>
        <color indexed="8"/>
        <rFont val="標楷體"/>
        <family val="4"/>
      </rPr>
      <t>蔡志弘</t>
    </r>
    <r>
      <rPr>
        <sz val="12"/>
        <color indexed="8"/>
        <rFont val="標楷體"/>
        <family val="4"/>
      </rPr>
      <t>、陳振臺，2006，"控制器訊號處理模組之技術研發"，2006第二屆兩岸機電暨產學合作學術研討會(大華技術學院)，11月1日，pp.1-6。</t>
    </r>
  </si>
  <si>
    <r>
      <t>劉邦樓、</t>
    </r>
    <r>
      <rPr>
        <u val="single"/>
        <sz val="12"/>
        <color indexed="8"/>
        <rFont val="標楷體"/>
        <family val="4"/>
      </rPr>
      <t>蔡志弘</t>
    </r>
    <r>
      <rPr>
        <sz val="12"/>
        <color indexed="8"/>
        <rFont val="標楷體"/>
        <family val="4"/>
      </rPr>
      <t>，2007，"台灣高科技產業知識管理能力、知識吸收能力與創新管理能力關聯性之研究"，明新科大管理學院 2007年現代管理與創新學術研討會，4月20日，pp.1-12。</t>
    </r>
  </si>
  <si>
    <r>
      <t xml:space="preserve"> 鍾宜展、</t>
    </r>
    <r>
      <rPr>
        <u val="single"/>
        <sz val="12"/>
        <color indexed="8"/>
        <rFont val="標楷體"/>
        <family val="4"/>
      </rPr>
      <t>蔡志弘</t>
    </r>
    <r>
      <rPr>
        <sz val="12"/>
        <color indexed="8"/>
        <rFont val="標楷體"/>
        <family val="4"/>
      </rPr>
      <t>，2007，"高科技廠商執行全面品質管理活動之探討"，明新科大管理學院 2007年現代管理與創新學術研討會，4月20日，pp.1-15。</t>
    </r>
  </si>
  <si>
    <r>
      <t xml:space="preserve"> 鄧維兆、張敏慧、蔡世傑、</t>
    </r>
    <r>
      <rPr>
        <u val="single"/>
        <sz val="12"/>
        <color indexed="8"/>
        <rFont val="標楷體"/>
        <family val="4"/>
      </rPr>
      <t>蔡志弘</t>
    </r>
    <r>
      <rPr>
        <sz val="12"/>
        <color indexed="8"/>
        <rFont val="標楷體"/>
        <family val="4"/>
      </rPr>
      <t>，2007，"提昇學生就讀意願之教育服務品質競爭優勢強化研究~ 以六所私立大學為例"，「2007管理創新與科際整合」學術研討會(元培科技大學)，4月21日，pp.1-19。</t>
    </r>
  </si>
  <si>
    <r>
      <t>劉邦樓、</t>
    </r>
    <r>
      <rPr>
        <u val="single"/>
        <sz val="12"/>
        <color indexed="8"/>
        <rFont val="標楷體"/>
        <family val="4"/>
      </rPr>
      <t>蔡志弘</t>
    </r>
    <r>
      <rPr>
        <sz val="12"/>
        <color indexed="8"/>
        <rFont val="標楷體"/>
        <family val="4"/>
      </rPr>
      <t>，2007，"應用分析網路程序法建構臺灣高科技產業研發管理部門績效評估指標之研究"，「2007管理創新與科際整合」學術研討會(元培科技大學)，4月21日，pp.1-10。</t>
    </r>
  </si>
  <si>
    <t>資管系 
副教授</t>
  </si>
  <si>
    <t>資管系 
講師</t>
  </si>
  <si>
    <t>專元醫院全球資訊網首頁多媒體製作專案</t>
  </si>
  <si>
    <t>百慕達高爾夫概念館資訊系統與網頁建置</t>
  </si>
  <si>
    <t>企業資源規劃證照輔導及就業學程</t>
  </si>
  <si>
    <t>陳信如</t>
  </si>
  <si>
    <t>助理
1868</t>
  </si>
  <si>
    <t>保昇機電工程公司如何提升維修效率</t>
  </si>
  <si>
    <t>連玲玲</t>
  </si>
  <si>
    <t>講
45847</t>
  </si>
  <si>
    <t>卡梅爾企業有限公司中英文網站建置</t>
  </si>
  <si>
    <t>沈雍超</t>
  </si>
  <si>
    <t>副
25069</t>
  </si>
  <si>
    <t>非週期性平行多點描繪的動態顯示裝置</t>
  </si>
  <si>
    <t>物件導向數位學習網站系統測試 TH-95-專研-ET-04</t>
  </si>
  <si>
    <t>楊川田</t>
  </si>
  <si>
    <t>講
51566</t>
  </si>
  <si>
    <t>PSoC發展及設計 TH-95-專研-ET-03</t>
  </si>
  <si>
    <t>物件導向網路學習平台之虛擬助教系統測試  TH-95-專研-ET-05</t>
  </si>
  <si>
    <t>發展學校重點特色暨推動技專校院整合專案計畫-建構崁入式多媒體行動通訊及遊戲開發平台-第二子計畫多媒體行動通訊技術</t>
  </si>
  <si>
    <t>最佳化進銷存系統 TH-95-專研-ET-02</t>
  </si>
  <si>
    <t>數位電子甲級教案研究 TH-95-專研-ET-01</t>
  </si>
  <si>
    <t>射頻識別(RFID)晶片之封裝電性模型及效應評估  TH-95-專研-ET-06</t>
  </si>
  <si>
    <t>直流無刷驅動器操作介面設計(1/3)</t>
  </si>
  <si>
    <t>周正晃</t>
  </si>
  <si>
    <t>副
023636</t>
  </si>
  <si>
    <t>光電材料質傳效應分析</t>
  </si>
  <si>
    <t>石化及玻璃業產品單位耗能指標建立</t>
  </si>
  <si>
    <t>環已烷產製環已酮製程整合模型研究</t>
  </si>
  <si>
    <t>共聚物氫化反應器模擬與設計研究</t>
  </si>
  <si>
    <t>光電材料泳動現象分析</t>
  </si>
  <si>
    <t>劉漢忠</t>
  </si>
  <si>
    <t>副
027434</t>
  </si>
  <si>
    <t>專家系統-汽車維修與診斷</t>
  </si>
  <si>
    <t>何姣青</t>
  </si>
  <si>
    <t>副
027630</t>
  </si>
  <si>
    <t>天然植物成分對蚊子幼蟲至死效果研究(II)</t>
  </si>
  <si>
    <t>防蚊材料活性評估</t>
  </si>
  <si>
    <t>蔡瑞禧</t>
  </si>
  <si>
    <t>副
025991</t>
  </si>
  <si>
    <t>食品工業用PEEK產品精密度之提昇研究(NSC 96-2622-E-233-001-CC3)</t>
  </si>
  <si>
    <t>李恩各</t>
  </si>
  <si>
    <t>副
035585</t>
  </si>
  <si>
    <t>轉酯反應之熱力學與動力學模式建立</t>
  </si>
  <si>
    <t>疏偉傑</t>
  </si>
  <si>
    <t>教
015383</t>
  </si>
  <si>
    <t>96年度補助大專校院推動「啟動產業人力扎根計畫」特用高分子材料專業產業人才培育計畫</t>
  </si>
  <si>
    <t>洪愛娜</t>
  </si>
  <si>
    <t>教
005217</t>
  </si>
  <si>
    <t>重點特色領域人才培育改進計畫</t>
  </si>
  <si>
    <t>黃金枝</t>
  </si>
  <si>
    <t>副
035100</t>
  </si>
  <si>
    <t>生物分解性聚酯類(PLA與PCL)之高溫放線菌篩選及其分解能力研究</t>
  </si>
  <si>
    <t>柯秀卿</t>
  </si>
  <si>
    <t>硫氧化物材料表面特性評估分析</t>
  </si>
  <si>
    <t>BA-a樹脂的合成及其接著性研究</t>
  </si>
  <si>
    <t>黃秀娥</t>
  </si>
  <si>
    <t>講
16348</t>
  </si>
  <si>
    <t>玻璃多層鍍膜技術研究</t>
  </si>
  <si>
    <t>陳永芳</t>
  </si>
  <si>
    <t>副
027269</t>
  </si>
  <si>
    <t>培育技職奈米科技人才計畫</t>
  </si>
  <si>
    <t>磁性粉體製備(II)</t>
  </si>
  <si>
    <t>蕭崇惠</t>
  </si>
  <si>
    <t>講
35857</t>
  </si>
  <si>
    <t>透明質酸之定量分析研究</t>
  </si>
  <si>
    <t>廖彥智</t>
  </si>
  <si>
    <t>副
016394</t>
  </si>
  <si>
    <t>「工程及科技教育認證先導型計畫」---95年度工程教育領域學術研討會競賽及國際交流計畫</t>
  </si>
  <si>
    <t>國中技藝學程</t>
  </si>
  <si>
    <t>王聖潔</t>
  </si>
  <si>
    <t>教
015449</t>
  </si>
  <si>
    <t>反應性隔牆蒸餾系統之設計與控制</t>
  </si>
  <si>
    <t>合成聚酯之製程設計研究</t>
  </si>
  <si>
    <t>齊璘</t>
  </si>
  <si>
    <t>講
51761</t>
  </si>
  <si>
    <t>SBL球迷對球隊的認同度、滿意度及忠誠度之研究</t>
  </si>
  <si>
    <t>教育部計畫：技專校院發展學校重點特色暨推動技專校院整合專案計畫(建構嵌入式多媒體行動通訊及遊戲開發平台)</t>
  </si>
  <si>
    <t>國科會：具網路與簡訊處理能力的便利貼程式製作</t>
  </si>
  <si>
    <t>2007年第八屆兩岸經貿與管理國際學術研討會，大華技術學院--The Effects of Tax Integration on Electronics Firms’ Investment to Cash Flow Sensitivity</t>
  </si>
  <si>
    <t>魏淑宜</t>
  </si>
  <si>
    <t>講
51774號</t>
  </si>
  <si>
    <t>2007第八屆兩岸經貿暨管理國際學術研討會論文集─企業財務危機預警模式─財務指標之運用</t>
  </si>
  <si>
    <t>講
054506</t>
  </si>
  <si>
    <t>熊雅意</t>
  </si>
  <si>
    <t>副
031607</t>
  </si>
  <si>
    <t>以人性考量為基礎之大專學校線上派課系統-結合基因演算法之應用</t>
  </si>
  <si>
    <t>助理16942</t>
  </si>
  <si>
    <t>參加應用時間數列分析預測講習報名費/差旅費</t>
  </si>
  <si>
    <t>余威廷</t>
  </si>
  <si>
    <t>助理20188</t>
  </si>
  <si>
    <t>林惠昭</t>
  </si>
  <si>
    <t>參加發展物流專業生涯研討會差旅費</t>
  </si>
  <si>
    <t>趙元鑫</t>
  </si>
  <si>
    <t>研討會論文註冊費</t>
  </si>
  <si>
    <t>E033</t>
  </si>
  <si>
    <t>邱天基</t>
  </si>
  <si>
    <t>參加96技專校院教師赴公民營機構實務研習差旅</t>
  </si>
  <si>
    <t>出席中華經貿研討會發表論文差旅</t>
  </si>
  <si>
    <t>林嘉琪</t>
  </si>
  <si>
    <t>參加旅行業經理人訓練班差旅</t>
  </si>
  <si>
    <t>助理06363</t>
  </si>
  <si>
    <t>參加外語領隊人員訓練班課程差旅</t>
  </si>
  <si>
    <t>參加2007ESP醫護英語教育國際學術研討會並發表論文</t>
  </si>
  <si>
    <t>參加TANET2007臺灣網路研討會報名會費及差旅費</t>
  </si>
  <si>
    <t>E024</t>
  </si>
  <si>
    <t>傳票日期</t>
  </si>
  <si>
    <t>備註</t>
  </si>
  <si>
    <t>﹪</t>
  </si>
  <si>
    <t>支用項目</t>
  </si>
  <si>
    <t>行政人員業務研習進修</t>
  </si>
  <si>
    <t>教授：</t>
  </si>
  <si>
    <t>人</t>
  </si>
  <si>
    <t>進修：</t>
  </si>
  <si>
    <t>副教授：</t>
  </si>
  <si>
    <t>研究：</t>
  </si>
  <si>
    <t>講師：</t>
  </si>
  <si>
    <t>著作：</t>
  </si>
  <si>
    <t>改進教學：</t>
  </si>
  <si>
    <t>人次</t>
  </si>
  <si>
    <t>序號</t>
  </si>
  <si>
    <t>校定辦法條文依據</t>
  </si>
  <si>
    <t>評審日期與結果</t>
  </si>
  <si>
    <t>原始憑證冊編號</t>
  </si>
  <si>
    <t>備註</t>
  </si>
  <si>
    <t>教師姓名</t>
  </si>
  <si>
    <r>
      <t>四、</t>
    </r>
    <r>
      <rPr>
        <sz val="12"/>
        <rFont val="新細明體"/>
        <family val="1"/>
      </rPr>
      <t>獎助教師著作</t>
    </r>
  </si>
  <si>
    <t>系所、職級</t>
  </si>
  <si>
    <t>序號</t>
  </si>
  <si>
    <t>教師證書字號</t>
  </si>
  <si>
    <t>單位、職級</t>
  </si>
  <si>
    <t>小計</t>
  </si>
  <si>
    <t>到職日</t>
  </si>
  <si>
    <t>到職日</t>
  </si>
  <si>
    <t>A.獎補助金額</t>
  </si>
  <si>
    <t>B.自籌(配合)款金額數</t>
  </si>
  <si>
    <t>經費來源</t>
  </si>
  <si>
    <t>七、編纂教材</t>
  </si>
  <si>
    <t>八、製作教具</t>
  </si>
  <si>
    <t>案</t>
  </si>
  <si>
    <t>增聘教師薪資</t>
  </si>
  <si>
    <t>內容說明</t>
  </si>
  <si>
    <t>現有教師薪資</t>
  </si>
  <si>
    <t>經費合計</t>
  </si>
  <si>
    <t>升等送審：</t>
  </si>
  <si>
    <t>件</t>
  </si>
  <si>
    <t>編纂教材：</t>
  </si>
  <si>
    <t>製作教具：</t>
  </si>
  <si>
    <t>Real-time Monitoring of a Pulsed Power for Reactive Magnetron Sputtering Using a LabVIEW System</t>
  </si>
  <si>
    <t>An Investigation of Dynamic Behavior of the Piezoceramic Vibrator Clamped with a Resonate Amplifier Using Equivalent Circuits</t>
  </si>
  <si>
    <t>LabVIEW 應用於溫室環控</t>
  </si>
  <si>
    <t>謝式釗</t>
  </si>
  <si>
    <t>講
35855</t>
  </si>
  <si>
    <t>The Tight-Binding theory To Study The band structure of Ge and InSb</t>
  </si>
  <si>
    <t>A Design Methodology for the Punchthrough Voltage of Deep-Submicrometer Counter-Implanted P-MOSFET'S</t>
  </si>
  <si>
    <t>連誠賢</t>
  </si>
  <si>
    <t>講
38462</t>
  </si>
  <si>
    <t>陳聰勝</t>
  </si>
  <si>
    <t>2007.9,「外から見た日本企業のナレッジ・マネジメント研究の動き－東海部会研究事例から－」,日本經營哲學, 4(1)</t>
  </si>
  <si>
    <t>2007.6.30, 「日本成果主義之轉向」,東亞論壇, 456(2),93-104</t>
  </si>
  <si>
    <t>2006.12.30, 「日本科技政策與人才培育之方向和特色」,東亞論壇, 454(4), 39-58</t>
  </si>
  <si>
    <t>2007.6.5「職業訓練師對於HRD職能的重要度認知之研究」,2007第八屆兩岸經貿暨管理研討會:新竹,699-710.</t>
  </si>
  <si>
    <t>2007.5.18「探討職能導入與應用之成功要素：以創新管理觀點」2007年第五屆提升競爭力與經營管理研討會:台北,1-21.</t>
  </si>
  <si>
    <t>2007.4.28「職能應用的成功要素之探討:創造性採用模式」,第十四屆產業管理研討會:台中, 1-19.</t>
  </si>
  <si>
    <t>2007.3.24「以創造性問題解決觀點探討職能導入與應用之成功要素」,中台灣產業創新、轉型與組織能力構築Workshop論文集:台中, 265-281.</t>
  </si>
  <si>
    <t>2006.12.19「探討職能導入與應用之成功要素-以創新管理觀點」, 新竹市人力資源管理協會95年度會員大會暨發表會:新竹15-29.</t>
  </si>
  <si>
    <t>校長簽章：</t>
  </si>
  <si>
    <t>教務主任簽章：</t>
  </si>
  <si>
    <t>總務主任簽章：</t>
  </si>
  <si>
    <t>會計主任簽章：</t>
  </si>
  <si>
    <t>人事主任簽章：</t>
  </si>
  <si>
    <t>Visible-light-induced hydrophilicity of TiO2-xNx thin films deposited on PET plates by using sputtering method</t>
  </si>
  <si>
    <t>Photo-induced hydrophilicity of TiO2-xNx thin films on PET plates</t>
  </si>
  <si>
    <t>教
015380</t>
  </si>
  <si>
    <t>在靜態環境下探討上午時段駕駛者駕駛任務前後生理參數之變化</t>
  </si>
  <si>
    <t>在模擬靜熊駕駛環境下探討下午時段駕駛者駕駛任務前後生理參數之變化</t>
  </si>
  <si>
    <t>以駕駛模擬器探討駕駛前後生理參數之變化(part 2)</t>
  </si>
  <si>
    <t>Magnetic Effect on the Formation of Longitudinal Vortices in Natural Convection Flow Over a Horizontal</t>
  </si>
  <si>
    <t>運動前後心臟自主神經系統功能的變化</t>
  </si>
  <si>
    <t>史都華平台應用於迷宮路徑控制</t>
  </si>
  <si>
    <t>Variation in Physiological Parameters Before and After an Indoor Simulated Driving Task:Effect of Exercise Break</t>
  </si>
  <si>
    <t>不同表面粗糙度對微流體流動時間影響之研究</t>
  </si>
  <si>
    <t>電腦輔助三次元量測</t>
  </si>
  <si>
    <t>重力及表面張力對微流體流動時間影響之研究</t>
  </si>
  <si>
    <t>利用離子佈植技術進行氮化鈦微結構之研究</t>
  </si>
  <si>
    <t>Flows in rectangular microchannels driven by capillary force and gravity</t>
  </si>
  <si>
    <r>
      <t xml:space="preserve">副
</t>
    </r>
    <r>
      <rPr>
        <sz val="12"/>
        <rFont val="Times New Roman"/>
        <family val="1"/>
      </rPr>
      <t>023555</t>
    </r>
  </si>
  <si>
    <t>The Controllable Ball Joint Mechanism</t>
  </si>
  <si>
    <t>韋孟育</t>
  </si>
  <si>
    <t>副
022787</t>
  </si>
  <si>
    <t>鄭時龍</t>
  </si>
  <si>
    <t>梁有燈</t>
  </si>
  <si>
    <t>講
56851</t>
  </si>
  <si>
    <t>于善淳</t>
  </si>
  <si>
    <t>副
029055</t>
  </si>
  <si>
    <t>張炳榮</t>
  </si>
  <si>
    <t>講
48510</t>
  </si>
  <si>
    <t>教
013387</t>
  </si>
  <si>
    <t>教
013388</t>
  </si>
  <si>
    <t>教
013389</t>
  </si>
  <si>
    <t>教
013390</t>
  </si>
  <si>
    <t>教
013391</t>
  </si>
  <si>
    <t>教
013392</t>
  </si>
  <si>
    <t>教
013393</t>
  </si>
  <si>
    <t>Analytic study of polysccharidies and hypocholermic effect for fruit body of black wood ear and agar</t>
  </si>
  <si>
    <t>教
013394</t>
  </si>
  <si>
    <t>A dimming controller and ballast of rectified qusi-sinusoidal pulse width modulation</t>
  </si>
  <si>
    <t>A Unified Filter Structure for Systems with Unknown Inputs</t>
  </si>
  <si>
    <t>A New Parametrizing Technique for the Derivation of Unbiased Minimum-Variance Filters</t>
  </si>
  <si>
    <t>A Feedback Linearization Design for the Control of Vehicle’s Lateral Dynamics</t>
  </si>
  <si>
    <t>Optimal Filtering for Systems with Unknown Inputs Via Unbiased Minimum-Variance Estimation</t>
  </si>
  <si>
    <t>Extension of The Optimal Unbiased Minimum-Variance Filter for Systems with Unknown Inputs</t>
  </si>
  <si>
    <t>Robust Parametrized Minimum-Variance Filtering for Uncertain Systems with Unknown Inputs</t>
  </si>
  <si>
    <t>The Unified Structure of Unbiased Minimum-Variance Reduced-Order Filters</t>
  </si>
  <si>
    <t>助理003169</t>
  </si>
  <si>
    <t>助理000646</t>
  </si>
  <si>
    <t>講
17931</t>
  </si>
  <si>
    <t>參加學術研項會差旅費</t>
  </si>
  <si>
    <t>E022</t>
  </si>
  <si>
    <t>參加2007第二屆管理與決策學術研討會發表論文差旅費</t>
  </si>
  <si>
    <t>戴嬡坪</t>
  </si>
  <si>
    <t>莊清華</t>
  </si>
  <si>
    <t>參與打造優質數位校園研討會差旅費</t>
  </si>
  <si>
    <t>駱詩軒</t>
  </si>
  <si>
    <t>參加2007台灣英語教學學術研討會並發表論文差旅費</t>
  </si>
  <si>
    <t>黃碧琦</t>
  </si>
  <si>
    <t>陳育良</t>
  </si>
  <si>
    <t>出席9教師資格審查與教師申訴業務實務研習差旅費</t>
  </si>
  <si>
    <t>劉邦樓</t>
  </si>
  <si>
    <t>助理14557</t>
  </si>
  <si>
    <r>
      <t>C.-C. Chiu,</t>
    </r>
    <r>
      <rPr>
        <vertAlign val="superscript"/>
        <sz val="12"/>
        <rFont val="標楷體"/>
        <family val="4"/>
      </rPr>
      <t xml:space="preserve"> </t>
    </r>
    <r>
      <rPr>
        <sz val="12"/>
        <rFont val="標楷體"/>
        <family val="4"/>
      </rPr>
      <t xml:space="preserve">C.-H. Tsai and </t>
    </r>
    <r>
      <rPr>
        <u val="single"/>
        <sz val="12"/>
        <rFont val="標楷體"/>
        <family val="4"/>
      </rPr>
      <t>Y.-C. Chung</t>
    </r>
    <r>
      <rPr>
        <sz val="12"/>
        <rFont val="標楷體"/>
        <family val="4"/>
      </rPr>
      <t>, 2007, "Using Balanced Scorecard to Explore Learning Performance of Enterprise Organization," The Asian Journal On Quality, Vol. 8, No. 1, pp.40-75.</t>
    </r>
  </si>
  <si>
    <r>
      <t xml:space="preserve">S.-W. Tien, </t>
    </r>
    <r>
      <rPr>
        <u val="single"/>
        <sz val="12"/>
        <rFont val="標楷體"/>
        <family val="4"/>
      </rPr>
      <t>Y.-C. Chung</t>
    </r>
    <r>
      <rPr>
        <sz val="12"/>
        <rFont val="標楷體"/>
        <family val="4"/>
      </rPr>
      <t>, C.-H. Tsai, C.-H. Hsieh and H.-H. Chen, 2007, "Research on Value Creativity of Taiwan’s Small and Medium-sized Enterprises," The Asian Journal On Quality, Vol. 8, No. 1, pp.99-119.</t>
    </r>
  </si>
  <si>
    <t>參加2007高分子聯合會議並發表論文報名費、差旅費</t>
  </si>
  <si>
    <t>邱秀榮</t>
  </si>
  <si>
    <t>蔡瑞禧</t>
  </si>
  <si>
    <t>徐世杰</t>
  </si>
  <si>
    <t>參加95年第7期導遊人員訓練班課程差旅費 、報名費</t>
  </si>
  <si>
    <t>談心怡</t>
  </si>
  <si>
    <t>參加飯店業部門訓練師CHDT的國際認證培訓課程研習差旅費、報名費</t>
  </si>
  <si>
    <t>王敬輝</t>
  </si>
  <si>
    <t>助理05363</t>
  </si>
  <si>
    <t>參加飯店業部門訓練師CHDT證照研習報名費、差旅費</t>
  </si>
  <si>
    <t>參加國際學術研討會並發表論文差旅費</t>
  </si>
  <si>
    <t>連啟泰</t>
  </si>
  <si>
    <t>助理19063</t>
  </si>
  <si>
    <t>參加ERP師資培訓課程費</t>
  </si>
  <si>
    <t>何信賢</t>
  </si>
  <si>
    <t>助理12763</t>
  </si>
  <si>
    <t>參加大學評鑑與提升大學教學品質學術研討活動差旅費</t>
  </si>
  <si>
    <t>陳祈森</t>
  </si>
  <si>
    <t>助理18687</t>
  </si>
  <si>
    <t>參加品評方法研習班報名費、差旅費</t>
  </si>
  <si>
    <t>參加推動卓越e化教學研討會差旅費</t>
  </si>
  <si>
    <t>戴美霞</t>
  </si>
  <si>
    <t>參加英語教學研討會差旅費</t>
  </si>
  <si>
    <t>參加英文補教教學師資訓練坊差旅費</t>
  </si>
  <si>
    <t>參加大學評鑑與提升大學教學品質研討會差旅費</t>
  </si>
  <si>
    <t>何東洋</t>
  </si>
  <si>
    <t>參加第24屆組合數學與計算理論研討會差旅費</t>
  </si>
  <si>
    <t>吳偉文</t>
  </si>
  <si>
    <t>參加品牌創新台灣的全球化時代國際研討會發表論文差旅費</t>
  </si>
  <si>
    <t>李右婷</t>
  </si>
  <si>
    <t>王心美</t>
  </si>
  <si>
    <t>副
27630</t>
  </si>
  <si>
    <t>講
37408</t>
  </si>
  <si>
    <t>教
15383</t>
  </si>
  <si>
    <t>講
56851</t>
  </si>
  <si>
    <t>副
22318</t>
  </si>
  <si>
    <t>講
49776</t>
  </si>
  <si>
    <t>講
51761</t>
  </si>
  <si>
    <t>助理
1867</t>
  </si>
  <si>
    <t>講
28931</t>
  </si>
  <si>
    <t>副
31608</t>
  </si>
  <si>
    <t>副
10532</t>
  </si>
  <si>
    <t>講
41268</t>
  </si>
  <si>
    <t>講
57989</t>
  </si>
  <si>
    <t>各系
教務處</t>
  </si>
  <si>
    <t>化材系/
 副教授</t>
  </si>
  <si>
    <t>講17931</t>
  </si>
  <si>
    <t>莊清華</t>
  </si>
  <si>
    <t>副
023554</t>
  </si>
  <si>
    <t>謝豐陽</t>
  </si>
  <si>
    <t>助理
017795</t>
  </si>
  <si>
    <t>陳振臺</t>
  </si>
  <si>
    <t>助理
017794</t>
  </si>
  <si>
    <t>陳維志</t>
  </si>
  <si>
    <t>講
41265</t>
  </si>
  <si>
    <t>駱詩軒</t>
  </si>
  <si>
    <t>講
32255</t>
  </si>
  <si>
    <t>李慧潔</t>
  </si>
  <si>
    <t>助理
018221</t>
  </si>
  <si>
    <t>傳票
日期</t>
  </si>
  <si>
    <t>指導財四忠專題「企業財務危機預警模式─財務指標之運用」榮獲2007全國技專校院學生實務專題製作競賽  商業類群  第三名</t>
  </si>
  <si>
    <t>第十屆義隆盃微控制器應用製作大賽</t>
  </si>
  <si>
    <r>
      <t>楊振隆、</t>
    </r>
    <r>
      <rPr>
        <u val="single"/>
        <sz val="12"/>
        <color indexed="8"/>
        <rFont val="標楷體"/>
        <family val="4"/>
      </rPr>
      <t>蔡志弘</t>
    </r>
    <r>
      <rPr>
        <sz val="12"/>
        <color indexed="8"/>
        <rFont val="標楷體"/>
        <family val="4"/>
      </rPr>
      <t>、黃楣棋，2006，"市場導向、製造彈性對製造優勢影響關係之實證研究~ 以印刷電路板業為例"，Web Journal of Chinese Management Review, Vol. 9, No. 3, pp.1-40。(國際學報)</t>
    </r>
  </si>
  <si>
    <r>
      <t>林於杏、余強生、賴尚鴻、</t>
    </r>
    <r>
      <rPr>
        <u val="single"/>
        <sz val="12"/>
        <color indexed="8"/>
        <rFont val="標楷體"/>
        <family val="4"/>
      </rPr>
      <t>蔡志弘</t>
    </r>
    <r>
      <rPr>
        <sz val="12"/>
        <color indexed="8"/>
        <rFont val="標楷體"/>
        <family val="4"/>
      </rPr>
      <t>，2006，"台灣中小企業電子化策略決策模式之建構" Web Journal of Chinese Management Review, Vol. 9, No. 3, pp.1-25。(國際學報)</t>
    </r>
  </si>
  <si>
    <t>工管系
 講師</t>
  </si>
  <si>
    <t>電子系
 講師</t>
  </si>
  <si>
    <t>資工系 
講師</t>
  </si>
  <si>
    <t>觀光系 
講師</t>
  </si>
  <si>
    <t>通識 
講師</t>
  </si>
  <si>
    <t>國貿系 
助理教授</t>
  </si>
  <si>
    <t>財金系 
助理教授</t>
  </si>
  <si>
    <t>財金系 
副教授</t>
  </si>
  <si>
    <t>電通系 
講師</t>
  </si>
  <si>
    <t>化材系  
助理教授</t>
  </si>
  <si>
    <t>電通系 
助理教授</t>
  </si>
  <si>
    <t>化材系 
副教授</t>
  </si>
  <si>
    <t>外語系
 講師</t>
  </si>
  <si>
    <t>國貿系
 副教授</t>
  </si>
  <si>
    <t>資管系
 助理教授</t>
  </si>
  <si>
    <t>體育室
 講師</t>
  </si>
  <si>
    <t>自工系
 助理教授</t>
  </si>
  <si>
    <t>化材系
 副教授</t>
  </si>
  <si>
    <t>體育室 講師</t>
  </si>
  <si>
    <t>化材系 
教授</t>
  </si>
  <si>
    <t>化材系
 教授</t>
  </si>
  <si>
    <t>化材系 
講師</t>
  </si>
  <si>
    <t>行管系
 助理教授</t>
  </si>
  <si>
    <t>電機系
 副教授</t>
  </si>
  <si>
    <t>電機系
 教授</t>
  </si>
  <si>
    <t>資工系
 助理教授</t>
  </si>
  <si>
    <t>觀光系
 助理教授</t>
  </si>
  <si>
    <t>工管系 副教授</t>
  </si>
  <si>
    <t>通識中心 講師</t>
  </si>
  <si>
    <t>資工系 講師</t>
  </si>
  <si>
    <t>工管系
 助理教授</t>
  </si>
  <si>
    <t>語言中心 講師</t>
  </si>
  <si>
    <t>行管系
 副教授</t>
  </si>
  <si>
    <t>財經系 
副教授</t>
  </si>
  <si>
    <t>外語系 講師</t>
  </si>
  <si>
    <t>財金系 助理教授</t>
  </si>
  <si>
    <t>外語系 
助理教授</t>
  </si>
  <si>
    <t>自工系
 教授</t>
  </si>
  <si>
    <t>電子系
 副教授</t>
  </si>
  <si>
    <t>體育室
 副教授</t>
  </si>
  <si>
    <t>系所排序</t>
  </si>
  <si>
    <t>講
63338</t>
  </si>
  <si>
    <t>講
46383</t>
  </si>
  <si>
    <t>副
25393</t>
  </si>
  <si>
    <t>講
38746</t>
  </si>
  <si>
    <t>講
53790</t>
  </si>
  <si>
    <t>講
42846</t>
  </si>
  <si>
    <t>專技
045</t>
  </si>
  <si>
    <t>講
69095</t>
  </si>
  <si>
    <t>講
40112</t>
  </si>
  <si>
    <t>講
68781</t>
  </si>
  <si>
    <t>講
51775</t>
  </si>
  <si>
    <t>The Bioactivities of the Essential Oil, Methanol and Water Extracts of Piper betle</t>
  </si>
  <si>
    <t>The Bioactivities of the Essential Oil, Methanol and Water Extracts of Tithonia diversifolia</t>
  </si>
  <si>
    <t>Labdane Diterpenes from Mimosa Pudica</t>
  </si>
  <si>
    <t>The Bioactivities of the Essential of the Essential Oil, Methanol and Water Extracts from the Seeds and Leaves of Alpinia Speciosa</t>
  </si>
  <si>
    <t>The Bioactivities of the Essential oil, Methanol and Water Extracts from the Leaves and Rhizomes of Hedychium Coronarium</t>
  </si>
  <si>
    <t>Oleanane-type triterpenes from the flowers, pith, leaves, and fruit of Tetrapanax papyriferus</t>
  </si>
  <si>
    <t>Cerebrosides and tocopherol trimers from the seeds of Euryale ferox</t>
  </si>
  <si>
    <t>教
015383</t>
  </si>
  <si>
    <t>教
014558</t>
  </si>
  <si>
    <t>副
35100</t>
  </si>
  <si>
    <t>副
23644</t>
  </si>
  <si>
    <t>講
55781</t>
  </si>
  <si>
    <t>講
54601</t>
  </si>
  <si>
    <t>講
48762</t>
  </si>
  <si>
    <t>講
46058</t>
  </si>
  <si>
    <t>講
61230</t>
  </si>
  <si>
    <t>教
13386</t>
  </si>
  <si>
    <t>副
23037</t>
  </si>
  <si>
    <t>講
29505</t>
  </si>
  <si>
    <t>講
48986</t>
  </si>
  <si>
    <t>系所、職級</t>
  </si>
  <si>
    <t>E005</t>
  </si>
  <si>
    <t>E042</t>
  </si>
  <si>
    <t>助理18438</t>
  </si>
  <si>
    <t>人事室
會計室</t>
  </si>
  <si>
    <t>何姣青</t>
  </si>
  <si>
    <t>參加實驗動物飼養管理訓練差旅費</t>
  </si>
  <si>
    <t>人事室
會計室</t>
  </si>
  <si>
    <t>楊淑麗</t>
  </si>
  <si>
    <t>參加學術研討會差旅費</t>
  </si>
  <si>
    <t>疏偉傑</t>
  </si>
  <si>
    <t>參加中國材料科學學會2006年會並發表論文差旅費</t>
  </si>
  <si>
    <t>梁有燈</t>
  </si>
  <si>
    <t>參加2006第五屆全國精密製造研討註冊費、差旅費</t>
  </si>
  <si>
    <t>參加英語文教學研討會報名費、差旅費</t>
  </si>
  <si>
    <t>劉原祺</t>
  </si>
  <si>
    <t>參加私校退撫制度研討差旅費</t>
  </si>
  <si>
    <t>曾嘉悌</t>
  </si>
  <si>
    <t>參加英語文學國際研討會報名費、差旅費</t>
  </si>
  <si>
    <t>林裕淩</t>
  </si>
  <si>
    <t>助理17174</t>
  </si>
  <si>
    <t>參加研討會論文發表差旅</t>
  </si>
  <si>
    <t>E017</t>
  </si>
  <si>
    <t>參加年會並發表論文差旅、報名費</t>
  </si>
  <si>
    <t>齊璘</t>
  </si>
  <si>
    <t>參加2006運動知識發展論壇差旅費</t>
  </si>
  <si>
    <t>E018</t>
  </si>
  <si>
    <t>黃敏昌</t>
  </si>
  <si>
    <t>參加中國機械工程學會23屆研討會報名費、差旅費</t>
  </si>
  <si>
    <t>洪香椿</t>
  </si>
  <si>
    <t>參加第15屆英語文教學國際研討報名費、差旅費</t>
  </si>
  <si>
    <t>E010</t>
  </si>
  <si>
    <t>周秀玉</t>
  </si>
  <si>
    <t>參加2006化學工程年會報名費、差旅費</t>
  </si>
  <si>
    <t>潘玲媺</t>
  </si>
  <si>
    <t>詹曉苓</t>
  </si>
  <si>
    <t>助理19148</t>
  </si>
  <si>
    <t>出席研討會論文發表差旅費</t>
  </si>
  <si>
    <t>黃玉萍</t>
  </si>
  <si>
    <t>參加課程規劃與教學研習差旅</t>
  </si>
  <si>
    <t>王聖潔</t>
  </si>
  <si>
    <t>參加程序系統工程研討會報名費、差旅費</t>
  </si>
  <si>
    <t>參加化學工程學會年會暨研討會報名費、差旅費</t>
  </si>
  <si>
    <t>溫景財</t>
  </si>
  <si>
    <t>參加95體適能與團隊動力研習報名費、差旅費</t>
  </si>
  <si>
    <t>蔣嘉渝</t>
  </si>
  <si>
    <t>赴台大參加教育機構實驗廢棄物管理說明暨講習會差旅</t>
  </si>
  <si>
    <t>梁應平</t>
  </si>
  <si>
    <t>助理18438</t>
  </si>
  <si>
    <t>參加台灣行銷研討會報名費、差旅費</t>
  </si>
  <si>
    <t>盧豐彰</t>
  </si>
  <si>
    <t>參加電力研討會報名費</t>
  </si>
  <si>
    <t>E023</t>
  </si>
  <si>
    <t>謝振中</t>
  </si>
  <si>
    <t>出席2006AVS與CSS研討會論文發表差旅費</t>
  </si>
  <si>
    <t>E025</t>
  </si>
  <si>
    <t>參加國科會研習會議暨成果發表會差旅</t>
  </si>
  <si>
    <t>參加電力研討會及發表論文差旅費</t>
  </si>
  <si>
    <t>林獻堂</t>
  </si>
  <si>
    <r>
      <t xml:space="preserve"> 劉邦樓、</t>
    </r>
    <r>
      <rPr>
        <u val="single"/>
        <sz val="12"/>
        <color indexed="8"/>
        <rFont val="標楷體"/>
        <family val="4"/>
      </rPr>
      <t>蔡志弘</t>
    </r>
    <r>
      <rPr>
        <sz val="12"/>
        <color indexed="8"/>
        <rFont val="標楷體"/>
        <family val="4"/>
      </rPr>
      <t>，2007，"臺灣高科技產業研發管理能力、設計/製造整合機制對新產品開發績效影響之研究"，2007管理與教育學術研討會(中華大學)，5月22日，pp.1-13。</t>
    </r>
  </si>
  <si>
    <r>
      <t>劉邦樓、</t>
    </r>
    <r>
      <rPr>
        <u val="single"/>
        <sz val="12"/>
        <color indexed="8"/>
        <rFont val="標楷體"/>
        <family val="4"/>
      </rPr>
      <t>蔡志弘</t>
    </r>
    <r>
      <rPr>
        <sz val="12"/>
        <color indexed="8"/>
        <rFont val="標楷體"/>
        <family val="4"/>
      </rPr>
      <t>，2007，"臺灣高科技產業知識管理能力、知識分享機制對新產品開發績效影響之研究"，第八屆兩岸經貿與管理學術研討會 (新竹大華技術學院)，6月5日，pp.257-268。</t>
    </r>
  </si>
  <si>
    <r>
      <t>陳瑞馨、</t>
    </r>
    <r>
      <rPr>
        <u val="single"/>
        <sz val="12"/>
        <color indexed="8"/>
        <rFont val="標楷體"/>
        <family val="4"/>
      </rPr>
      <t>蔡志弘</t>
    </r>
    <r>
      <rPr>
        <sz val="12"/>
        <color indexed="8"/>
        <rFont val="標楷體"/>
        <family val="4"/>
      </rPr>
      <t>，2007，"台灣離島或偏遠地區電子商務客戶對客戶交易之研究"，第八屆兩岸經貿與管理學術研討會 (新竹大華技術學院)，6月5日，pp.277-287。</t>
    </r>
  </si>
  <si>
    <r>
      <t xml:space="preserve"> 劉邦樓、</t>
    </r>
    <r>
      <rPr>
        <u val="single"/>
        <sz val="12"/>
        <color indexed="8"/>
        <rFont val="標楷體"/>
        <family val="4"/>
      </rPr>
      <t>蔡志弘</t>
    </r>
    <r>
      <rPr>
        <sz val="12"/>
        <color indexed="8"/>
        <rFont val="標楷體"/>
        <family val="4"/>
      </rPr>
      <t>，2007，"應用分析網路程序法建構臺灣高科技產業知識分享效益評估指標之研究"，第八屆兩岸經貿與管理學術研討會 (新竹大華技術學院)，6月5日，pp.395-404。</t>
    </r>
  </si>
  <si>
    <r>
      <t xml:space="preserve"> 鍾宜展、</t>
    </r>
    <r>
      <rPr>
        <u val="single"/>
        <sz val="12"/>
        <color indexed="8"/>
        <rFont val="標楷體"/>
        <family val="4"/>
      </rPr>
      <t>蔡志弘</t>
    </r>
    <r>
      <rPr>
        <sz val="12"/>
        <color indexed="8"/>
        <rFont val="標楷體"/>
        <family val="4"/>
      </rPr>
      <t>、許耀文，2007，"電腦作業危害與預防之研究探討"，臺灣健康管理學會96年會員大會暨研討會(元培科技大學)，6月23日，pp.1-11。</t>
    </r>
  </si>
  <si>
    <t>1500/小時</t>
  </si>
  <si>
    <t>蘇亦庠</t>
  </si>
  <si>
    <t>外聘指導老師</t>
  </si>
  <si>
    <t>管樂社</t>
  </si>
  <si>
    <t>彭楚皓</t>
  </si>
  <si>
    <t>社長</t>
  </si>
  <si>
    <t>康輔先鋒團等七社</t>
  </si>
  <si>
    <t>何梓豪</t>
  </si>
  <si>
    <t>康樂性社團</t>
  </si>
  <si>
    <r>
      <t>鄧維兆、鄭尚悅、</t>
    </r>
    <r>
      <rPr>
        <u val="single"/>
        <sz val="12"/>
        <color indexed="8"/>
        <rFont val="標楷體"/>
        <family val="4"/>
      </rPr>
      <t>蔡志弘</t>
    </r>
    <r>
      <rPr>
        <sz val="12"/>
        <color indexed="8"/>
        <rFont val="標楷體"/>
        <family val="4"/>
      </rPr>
      <t>、蔡世傑，2006，"旅館業服務品質評估模式之建立研究"，品質月刊 (Quality Magazine), Vol. 42, No. 11, pp.77-84.</t>
    </r>
  </si>
  <si>
    <r>
      <t>黃建智、</t>
    </r>
    <r>
      <rPr>
        <u val="single"/>
        <sz val="12"/>
        <color indexed="8"/>
        <rFont val="標楷體"/>
        <family val="4"/>
      </rPr>
      <t>蔡志弘</t>
    </r>
    <r>
      <rPr>
        <sz val="12"/>
        <color indexed="8"/>
        <rFont val="標楷體"/>
        <family val="4"/>
      </rPr>
      <t>、李榮貴、羅展興，2007，"以限制理論來審視企業資源規劃執行困境之研究"，機械工業 (Journal of the Mechatronic Industry)，5月，pp. 153-171。</t>
    </r>
  </si>
  <si>
    <r>
      <t xml:space="preserve"> 鄧維兆、詹弘斌、</t>
    </r>
    <r>
      <rPr>
        <u val="single"/>
        <sz val="12"/>
        <color indexed="8"/>
        <rFont val="標楷體"/>
        <family val="4"/>
      </rPr>
      <t>蔡志弘</t>
    </r>
    <r>
      <rPr>
        <sz val="12"/>
        <color indexed="8"/>
        <rFont val="標楷體"/>
        <family val="4"/>
      </rPr>
      <t>、蔡世傑，2007，"餐旅業服務品質於網際網路運用之研究"，品質月刊 (Quality Magazine), Vol. 43, No. 1, pp.57-63。</t>
    </r>
  </si>
  <si>
    <r>
      <t>陳烈、</t>
    </r>
    <r>
      <rPr>
        <u val="single"/>
        <sz val="12"/>
        <color indexed="8"/>
        <rFont val="標楷體"/>
        <family val="4"/>
      </rPr>
      <t>張清亮</t>
    </r>
    <r>
      <rPr>
        <sz val="12"/>
        <color indexed="8"/>
        <rFont val="標楷體"/>
        <family val="4"/>
      </rPr>
      <t>、林佩芬，2006，"不銹鋼材料在鍛造製造中應變硬化參數之估算方法研究"，2006兩岸機電暨產學合作學術研討會，2006/11/1，台灣新竹 （光碟著作）</t>
    </r>
  </si>
  <si>
    <r>
      <t xml:space="preserve"> C.-H. Tsai, </t>
    </r>
    <r>
      <rPr>
        <u val="single"/>
        <sz val="12"/>
        <color indexed="8"/>
        <rFont val="標楷體"/>
        <family val="4"/>
      </rPr>
      <t>C.-L. Chang</t>
    </r>
    <r>
      <rPr>
        <sz val="12"/>
        <color indexed="8"/>
        <rFont val="標楷體"/>
        <family val="4"/>
      </rPr>
      <t xml:space="preserve"> and L. Chen, 2006, "A Case Study of Knowledge Management Implementation for Information Consulting Company," International Journal of the Computer, the Internet and Management, Vol. 14, No. 3, pp.60-78.</t>
    </r>
  </si>
  <si>
    <r>
      <t xml:space="preserve"> 林殷照、蔡志弘、李榮貴、</t>
    </r>
    <r>
      <rPr>
        <u val="single"/>
        <sz val="12"/>
        <rFont val="標楷體"/>
        <family val="4"/>
      </rPr>
      <t>李永晃</t>
    </r>
    <r>
      <rPr>
        <sz val="12"/>
        <rFont val="標楷體"/>
        <family val="4"/>
      </rPr>
      <t>，2007，”光碟片產業之供應鏈管理改善個案研究”，「2007資訊與管理」應用研討會(元培科技大學)，4月21日，pp.80-101</t>
    </r>
  </si>
  <si>
    <r>
      <t>P.-L.Liu</t>
    </r>
    <r>
      <rPr>
        <sz val="12"/>
        <rFont val="標楷體"/>
        <family val="4"/>
      </rPr>
      <t xml:space="preserve"> and C.-H.Tsai, "The study of R&amp;D Management on new product development performance in Taiwan’s Hi-Tech lndustries",Journal of Business and Public Affairs, Vol.1, No.l. pp.1~pp.7, March 2007</t>
    </r>
  </si>
  <si>
    <t>講
32255</t>
  </si>
  <si>
    <t>副
23554</t>
  </si>
  <si>
    <t>副
31392</t>
  </si>
  <si>
    <t>副
32155</t>
  </si>
  <si>
    <t>講
16591</t>
  </si>
  <si>
    <t>副
25738</t>
  </si>
  <si>
    <t>副
23638</t>
  </si>
  <si>
    <t>講
54506</t>
  </si>
  <si>
    <t>講
63393</t>
  </si>
  <si>
    <t>副
25991</t>
  </si>
  <si>
    <t>Controllability and Energy
 of a High-Purity Divided Wall Column</t>
  </si>
  <si>
    <t>秘書室/
主任</t>
  </si>
  <si>
    <t>參加技職教育現況與發展研討會差旅費</t>
  </si>
  <si>
    <t>執行整體發展獎補助經費運用績效研討差旅費</t>
  </si>
  <si>
    <t>齊華強</t>
  </si>
  <si>
    <t>秘書室/
秘書</t>
  </si>
  <si>
    <t>校務基本資料庫系統說明會差旅費</t>
  </si>
  <si>
    <t>參加Fluke Networks網路故障診斷技術研討會差旅費</t>
  </si>
  <si>
    <t>江美嬌</t>
  </si>
  <si>
    <t>參加微軟Microsoft Office Excel 2007之報表達人研討會差旅費</t>
  </si>
  <si>
    <t>聶琰華</t>
  </si>
  <si>
    <t>學務處
/辦事員</t>
  </si>
  <si>
    <t>參加96學年賃居輔導研習差旅費</t>
  </si>
  <si>
    <t>吳美瑩</t>
  </si>
  <si>
    <t>參加中華圖書資訊館際合作協會年會差旅費</t>
  </si>
  <si>
    <t>參加96教師資格審查與教師申訴研討會差旅費</t>
  </si>
  <si>
    <t>劉燦南</t>
  </si>
  <si>
    <t>秘書室
/秘書</t>
  </si>
  <si>
    <t>參加教師資格審查教師申訴業務研討差旅費</t>
  </si>
  <si>
    <t>參加全國公私立大學校院圖書館館長聯席會差旅費</t>
  </si>
  <si>
    <t>張秋雯</t>
  </si>
  <si>
    <t>衛保組/
護士</t>
  </si>
  <si>
    <t>參加醫療職場安全衛生研習差旅</t>
  </si>
  <si>
    <t>參加領航教學習三合一的數位學習環境研討會差旅</t>
  </si>
  <si>
    <t>參加96年度四區大專院校跨校性學生事務社團經營與管理研討差旅</t>
  </si>
  <si>
    <t>賴貴美</t>
  </si>
  <si>
    <t>參加北2區大專院校全體輔導主任會議差旅</t>
  </si>
  <si>
    <t>參加品格教育的理念與實踐研討差旅</t>
  </si>
  <si>
    <t>呂鳳珠</t>
  </si>
  <si>
    <t>進修部/
組員</t>
  </si>
  <si>
    <t>參加辦理助學措施與弱勢學生照顧研討差旅</t>
  </si>
  <si>
    <t>李雲浩</t>
  </si>
  <si>
    <t>生輔組/
教官</t>
  </si>
  <si>
    <t>參加教育部年度訴願座談會差旅</t>
  </si>
  <si>
    <t>倪寶雁</t>
  </si>
  <si>
    <t>圖資中心
/組員</t>
  </si>
  <si>
    <t>參加閱讀與資訊社會研習班報名費/差旅費</t>
  </si>
  <si>
    <t>圖書館/
組員</t>
  </si>
  <si>
    <t>參加卓越品質管理研習班報名費/差旅費</t>
  </si>
  <si>
    <t>林健毓</t>
  </si>
  <si>
    <t>參加金羿獎太陽光電建築應用研討會差旅</t>
  </si>
  <si>
    <t>E111</t>
  </si>
  <si>
    <t>參加圖書館館藏與自由資訊研習社報名費/差旅費</t>
  </si>
  <si>
    <t>參加資評組織進階班研習費/差旅費</t>
  </si>
  <si>
    <t>參加96課外活動工作傳承研討差旅</t>
  </si>
  <si>
    <t>參加數位攝影與影像處理應用實務研習報名費/差旅費</t>
  </si>
  <si>
    <t>參加圖書館高階管理研習報名費/差旅費</t>
  </si>
  <si>
    <t>徐元佑</t>
  </si>
  <si>
    <t>學務處/
學務長</t>
  </si>
  <si>
    <t>參加全國大專學生事務工作傳承研討會差旅</t>
  </si>
  <si>
    <t>沈雍超</t>
  </si>
  <si>
    <t>圖資中心
/主任</t>
  </si>
  <si>
    <t>參加96年資通安全教材教法種子師資研習營差旅</t>
  </si>
  <si>
    <t>參加96訓輔工作經費使用說明暨觀摩研討會差旅</t>
  </si>
  <si>
    <t>參加邁向卓越之路系列研討會報名費</t>
  </si>
  <si>
    <t>參加學生事務與輔導工作經費使用說明研討差旅</t>
  </si>
  <si>
    <t>參加政府各類助學措施系統整合平台作業講習差旅</t>
  </si>
  <si>
    <t>參加學生就學貸款.學雜費減免及弱勢學生助學計劃綜合業務研討差旅</t>
  </si>
  <si>
    <t>參加青輔會研習差旅</t>
  </si>
  <si>
    <t>參加職業心理測驗專業知能研習差旅</t>
  </si>
  <si>
    <t>教學資源
中心組員</t>
  </si>
  <si>
    <t>參加落實教學評鑑與提昇教學品質研討差旅</t>
  </si>
  <si>
    <t>劉瑞幸</t>
  </si>
  <si>
    <t>參加技職校院課程上傳資源網站研習會差旅費</t>
  </si>
  <si>
    <t>參加臺灣網路研討會TANE2007差旅</t>
  </si>
  <si>
    <t>65人</t>
  </si>
  <si>
    <t>二、獎助行政單位承辦校內研習</t>
  </si>
  <si>
    <t>圖資中心</t>
  </si>
  <si>
    <t>9案</t>
  </si>
  <si>
    <t>觀光系/
講師</t>
  </si>
  <si>
    <t>領隊與導遊實務影音教材</t>
  </si>
  <si>
    <t>觀光系/
助理教授</t>
  </si>
  <si>
    <t>卡拉OK式英語學習法</t>
  </si>
  <si>
    <t>導覽解說</t>
  </si>
  <si>
    <t>電機系/
副教授</t>
  </si>
  <si>
    <t>計算機輔助工業配電系統
負載潮流分析</t>
  </si>
  <si>
    <t>電機系/
講師</t>
  </si>
  <si>
    <t>數據通信</t>
  </si>
  <si>
    <t>工管系/
副教授</t>
  </si>
  <si>
    <t>副
27728</t>
  </si>
  <si>
    <t>編撰進階生產管理投影片，共分十五單元，投影片總計548張</t>
  </si>
  <si>
    <t>費建一</t>
  </si>
  <si>
    <t>工管系/
助理教授</t>
  </si>
  <si>
    <t>助理
7078</t>
  </si>
  <si>
    <t>編撰系統分析與設計投影片，共72堂課</t>
  </si>
  <si>
    <t>1979/2/1</t>
  </si>
  <si>
    <t>編撰工業自動化投影片，共64堂課</t>
  </si>
  <si>
    <t>編撰自動化生產系統投影片，共48堂課</t>
  </si>
  <si>
    <t>何惠珍</t>
  </si>
  <si>
    <t>工管系/
講師</t>
  </si>
  <si>
    <t>講
69093</t>
  </si>
  <si>
    <t>2002/9/1</t>
  </si>
  <si>
    <t>資料庫管理系統（教學平台課程）</t>
  </si>
  <si>
    <t>品質管理（教學平台課程）</t>
  </si>
  <si>
    <t>國貿系/
副教授</t>
  </si>
  <si>
    <t>1996/8/1</t>
  </si>
  <si>
    <t>全球運籌管理Ⅱ</t>
  </si>
  <si>
    <t>2007.3，『創業管理－事業經營與企業家職能』投影片</t>
  </si>
  <si>
    <t>黃明堆</t>
  </si>
  <si>
    <t>財金系/
助理教授</t>
  </si>
  <si>
    <t>助理
004653</t>
  </si>
  <si>
    <t>2005/8/1</t>
  </si>
  <si>
    <t>總體經濟學、銀行經營、投資銀行3門課程投影片</t>
  </si>
  <si>
    <t>助理
016946</t>
  </si>
  <si>
    <t>教學平台課程(含全校性非同步學習網路課程）</t>
  </si>
  <si>
    <t>財金系/
講師</t>
  </si>
  <si>
    <t>講
51774</t>
  </si>
  <si>
    <t>1997/9/1</t>
  </si>
  <si>
    <t>金融證照實務(輔導學生考取理財規劃證照)</t>
  </si>
  <si>
    <t>2002/8/16</t>
  </si>
  <si>
    <t>財務管理投影片</t>
  </si>
  <si>
    <t>高  洪</t>
  </si>
  <si>
    <t>資管系/
副教授</t>
  </si>
  <si>
    <t>副
21969</t>
  </si>
  <si>
    <t>人力資源管捚編纂教材(投影片)</t>
  </si>
  <si>
    <t>資管系/
講師</t>
  </si>
  <si>
    <t>Power Flash 設計集(多媒體技術與應用)</t>
  </si>
  <si>
    <t>電子系/
副教授</t>
  </si>
  <si>
    <t>副
25069</t>
  </si>
  <si>
    <t>製作文書處理線上認證教材</t>
  </si>
  <si>
    <t>大學部課程-計算機結構投影片教材</t>
  </si>
  <si>
    <t>複合材料(教學平台課程)</t>
  </si>
  <si>
    <t>電子材料(教學平台課程)</t>
  </si>
  <si>
    <t>體育室/
副教授</t>
  </si>
  <si>
    <t>健康與塑身訓練課程</t>
  </si>
  <si>
    <t>體育室/
講師</t>
  </si>
  <si>
    <t>健康促進與管理課程－看病要領及藥物使用</t>
  </si>
  <si>
    <t>武藝</t>
  </si>
  <si>
    <t>資工系/
副教授</t>
  </si>
  <si>
    <t>教學平台課程-人工智慧</t>
  </si>
  <si>
    <t>資工系/
助理教授</t>
  </si>
  <si>
    <t>助理
017795</t>
  </si>
  <si>
    <t>投影片-系統程式</t>
  </si>
  <si>
    <t>投影片-機率與統計</t>
  </si>
  <si>
    <t>助理
017794</t>
  </si>
  <si>
    <t>影音教材-物理</t>
  </si>
  <si>
    <t>投影片-視窗程式設計</t>
  </si>
  <si>
    <t>鄭如玲</t>
  </si>
  <si>
    <t>通識/
講師</t>
  </si>
  <si>
    <t>講
41792</t>
  </si>
  <si>
    <t>編簒投影片教材</t>
  </si>
  <si>
    <t>行管系
/講師</t>
  </si>
  <si>
    <t>財務管理教材編撰</t>
  </si>
  <si>
    <t>33案</t>
  </si>
  <si>
    <t>六、獎助教師改進教學</t>
  </si>
  <si>
    <t>2006年全國技專校院學生實務專題製作競賽</t>
  </si>
  <si>
    <t>教育部96年度全國技專校院學生專題製作</t>
  </si>
  <si>
    <t xml:space="preserve"> 謝振中</t>
  </si>
  <si>
    <t>具半正弦波脈波寬度調變之調光控制器及電子安定器</t>
  </si>
  <si>
    <t>LED UV 偵測器訊號放大系統</t>
  </si>
  <si>
    <t>指導學生參加「2007年MOS全國盃技能競賽」</t>
  </si>
  <si>
    <t>指導學生以本校名義參加,第十屆Ever Pro全國經營管理實務專題成果發表競賽佳作,題目:女性創業家之人格特質與職能</t>
  </si>
  <si>
    <t>指導學生以本校名義參加,第十屆Ever Pro全國經營管理實務專題成果發表競賽佳作,題目:企業核心職能研究－以通訊產業Ｚ公司為例</t>
  </si>
  <si>
    <t>第十屆義隆盃微控制器應用製作大賽-無線傳輸活動廣告看板</t>
  </si>
  <si>
    <t>第十屆義隆盃微控制器應用製作大賽-管線自動測漏系統</t>
  </si>
  <si>
    <t>第十屆義隆盃微控制器應用製作大賽-藍杰文振動子驅動與特性測量系統</t>
  </si>
  <si>
    <t>指導中華國術隊參加95年大專盃國術錦標賽榮獲大男乙組拳術團練亞軍</t>
  </si>
  <si>
    <t>何禮宏</t>
  </si>
  <si>
    <t>講
56850</t>
  </si>
  <si>
    <t>帶隊參加全國大專棒球聯賽獲全國乙二級第六名</t>
  </si>
  <si>
    <t>彭貴賢</t>
  </si>
  <si>
    <t>講
77755</t>
  </si>
  <si>
    <t>帶隊參加96年全國大專校院運動會跳高第一名、1500M第一名、大女乙團體第五名</t>
  </si>
  <si>
    <t>15案</t>
  </si>
  <si>
    <t>五、獎助教師升等送審</t>
  </si>
  <si>
    <t>行管系 
助理教授</t>
  </si>
  <si>
    <t>助理
021720</t>
  </si>
  <si>
    <t>助理
019930</t>
  </si>
  <si>
    <t xml:space="preserve">助理
013098 </t>
  </si>
  <si>
    <t>副
035017</t>
  </si>
  <si>
    <t>資工系
副教授</t>
  </si>
  <si>
    <t>助理
019063</t>
  </si>
  <si>
    <t>助理
019048</t>
  </si>
  <si>
    <t>35件</t>
  </si>
  <si>
    <r>
      <t>（二）</t>
    </r>
    <r>
      <rPr>
        <u val="single"/>
        <sz val="14"/>
        <rFont val="標楷體"/>
        <family val="4"/>
      </rPr>
      <t>九十六年度</t>
    </r>
    <r>
      <rPr>
        <sz val="14"/>
        <rFont val="標楷體"/>
        <family val="4"/>
      </rPr>
      <t>　獎助教師研究進修分項執行表  (只填寫實際獎助之項目)</t>
    </r>
  </si>
  <si>
    <t>一、獎助教師進修</t>
  </si>
  <si>
    <t>教師姓名</t>
  </si>
  <si>
    <t>系所、職級</t>
  </si>
  <si>
    <t>教師證書字號</t>
  </si>
  <si>
    <t>汪友于</t>
  </si>
  <si>
    <t>外語系講師</t>
  </si>
  <si>
    <t>講
42093</t>
  </si>
  <si>
    <t>國立新竹教育大學教育系博士班一(95上)學分費8820(95下)學雜費10240學分費13230</t>
  </si>
  <si>
    <t>戴美霞</t>
  </si>
  <si>
    <t>講
42846</t>
  </si>
  <si>
    <t>臺灣師範大學英語系博士班(95下)學雜費11300學紛費13230</t>
  </si>
  <si>
    <t>曾子耘</t>
  </si>
  <si>
    <t>講
54506</t>
  </si>
  <si>
    <t>2002/8/16</t>
  </si>
  <si>
    <t>中央大學企研所(財管組)博士班(95下)學雜費11250</t>
  </si>
  <si>
    <t>蘇釗民</t>
  </si>
  <si>
    <t>講
51776</t>
  </si>
  <si>
    <t>1997/8/1</t>
  </si>
  <si>
    <t>國立交通大學資工系所博士班(95下)學雜費14470學分費1590</t>
  </si>
  <si>
    <t>林伶恩</t>
  </si>
  <si>
    <t>講
55781</t>
  </si>
  <si>
    <t>1998/9/1</t>
  </si>
  <si>
    <t>國立清華大學工業工與工程管理系博士班(95下)學雜費12980</t>
  </si>
  <si>
    <t>林佩芬</t>
  </si>
  <si>
    <t>講
46850</t>
  </si>
  <si>
    <t>1996/8/1</t>
  </si>
  <si>
    <t>國立清華大學工業工與工程管理系博士班(95下)</t>
  </si>
  <si>
    <t>楊熾能</t>
  </si>
  <si>
    <t>講
17931</t>
  </si>
  <si>
    <t>1979/2/1</t>
  </si>
  <si>
    <t>中華大學科管所博士班(95下)</t>
  </si>
  <si>
    <t>徐慶陸</t>
  </si>
  <si>
    <t>講
56285</t>
  </si>
  <si>
    <t>96年2月薪資</t>
  </si>
  <si>
    <t>96年8月薪資</t>
  </si>
  <si>
    <t>96年9月薪資</t>
  </si>
  <si>
    <t>96年10月薪資</t>
  </si>
  <si>
    <t>96年11月薪資</t>
  </si>
  <si>
    <t>96年12月薪資</t>
  </si>
  <si>
    <t>助理教授：</t>
  </si>
  <si>
    <t>獎助教師研究之經費</t>
  </si>
  <si>
    <t>研習：(含校內研習2件)</t>
  </si>
  <si>
    <t>*佔經常門自籌款金額比例：</t>
  </si>
  <si>
    <t>0﹪</t>
  </si>
  <si>
    <t>改善教學之相關物品(單價一萬元以下之非消耗品)</t>
  </si>
  <si>
    <t>資訊器材：</t>
  </si>
  <si>
    <t>元</t>
  </si>
  <si>
    <t>實習實驗用品：</t>
  </si>
  <si>
    <t>專業教室用品：</t>
  </si>
  <si>
    <t>其他非消耗品：</t>
  </si>
  <si>
    <r>
      <t>*</t>
    </r>
    <r>
      <rPr>
        <u val="single"/>
        <sz val="13"/>
        <rFont val="標楷體"/>
        <family val="4"/>
      </rPr>
      <t>佔獎補助款經常門之總經費（不含自籌款）比例：</t>
    </r>
  </si>
  <si>
    <t>學生事務與輔導相關工作（占經常門經費2%以上﹞</t>
  </si>
  <si>
    <t>外聘社團指導教師鐘點費(最多佔1/4)：</t>
  </si>
  <si>
    <t>研習活動：</t>
  </si>
  <si>
    <t>其他：</t>
  </si>
  <si>
    <t>*佔經常門自籌款金額比例：</t>
  </si>
  <si>
    <t>2.07﹪</t>
  </si>
  <si>
    <t>14,788,271元</t>
  </si>
  <si>
    <t>*佔獎補助款經常門之總經費（不含自籌款）比例：</t>
  </si>
  <si>
    <t>業務研習：(含校內研習1件)</t>
  </si>
  <si>
    <r>
      <t>*</t>
    </r>
    <r>
      <rPr>
        <u val="single"/>
        <sz val="13"/>
        <rFont val="標楷體"/>
        <family val="4"/>
      </rPr>
      <t>佔獎補助款經常門之總經費（不含自籌款）比例</t>
    </r>
    <r>
      <rPr>
        <sz val="13"/>
        <rFont val="標楷體"/>
        <family val="4"/>
      </rPr>
      <t>：</t>
    </r>
  </si>
  <si>
    <t>2.01﹪</t>
  </si>
  <si>
    <t>黃瓊華、楊怡珮、陳怡君，"大專生對能源知識與態度之認知研究-以大華技術學院為例"，2006 年台灣環境資源永續發展研討會，2006.10.20，P4-2-1~19(光碟著作)</t>
  </si>
  <si>
    <r>
      <t xml:space="preserve">教
</t>
    </r>
    <r>
      <rPr>
        <sz val="12"/>
        <color indexed="8"/>
        <rFont val="標楷體"/>
        <family val="4"/>
      </rPr>
      <t xml:space="preserve">012930 </t>
    </r>
  </si>
  <si>
    <t>澳洲電業管制架構及電網規劃
標準與規劃機制</t>
  </si>
  <si>
    <t>我國電力系統可靠度管制架構
與規劃機制之研擬</t>
  </si>
  <si>
    <t>美國電業管制架構及電網規劃
標準與規劃機制</t>
  </si>
  <si>
    <t>日本電業管制架構及電網規劃
標準與規劃機制</t>
  </si>
  <si>
    <t>電動機控制實驗機組之狀態
資料遠端即時存取</t>
  </si>
  <si>
    <t>電磁式過流電驛特性曲線方
程式之建立與繪製</t>
  </si>
  <si>
    <r>
      <t>4</t>
    </r>
    <r>
      <rPr>
        <sz val="12"/>
        <rFont val="新細明體"/>
        <family val="1"/>
      </rPr>
      <t>49</t>
    </r>
    <r>
      <rPr>
        <sz val="12"/>
        <rFont val="新細明體"/>
        <family val="1"/>
      </rPr>
      <t>案</t>
    </r>
  </si>
  <si>
    <t>宏龍軟花生糖之經營管理個案研究,2007第八屆兩岸經貿暨管理研討會:新竹,385-394.</t>
  </si>
  <si>
    <t>數位相機之消費者決策過程調查,2007第八屆兩岸經貿暨管理研討會:新竹,427-439.</t>
  </si>
  <si>
    <t>室內設計公司經營管理個案之研究,2007第二屆管理與決策學術研討會:南華大學,1-13.</t>
  </si>
  <si>
    <t>IC製造業廠商赴大陸投資之評估分析,2006中華企業評價學會研討會,1-16</t>
  </si>
  <si>
    <t>外人直接投資之動態成長模型,中華經貿學會2007年學術研討會</t>
  </si>
  <si>
    <t>國際貿易實務檢定考題庫-高立書局</t>
  </si>
  <si>
    <t>應收帳款承購之模糊多準則決策分析,東亞論壇季刊第455期67-75</t>
  </si>
  <si>
    <t>星巴克海外投資經營模式之比較,2007年第八屆兩岸經貿暨學術管理研討會,297-307</t>
  </si>
  <si>
    <t>以體驗行銷分析星巴克之經營模式,2007年第八屆兩岸經貿暨學術管理研討會,441-451</t>
  </si>
  <si>
    <t>中小企業廠商貿易收款工具選擇之研究,2007年第八屆兩岸經貿暨學術管理研討會,593-604</t>
  </si>
  <si>
    <t>消費者選擇量販店之關鍵因素,2007年第八屆兩岸經貿暨學術管理研討會,357-371</t>
  </si>
  <si>
    <t>A Study of A/R Collection for IC Design Industry in Taiwan Using Fuzzy MCDM Methodology,Portland International Conference on Management of Engineering &amp; Technology (PICMET), Portland, USA</t>
  </si>
  <si>
    <t>參加2007管理與教育學術研討會報名費</t>
  </si>
  <si>
    <t>提昇師資素質獎補助實施要點</t>
  </si>
  <si>
    <t>E011</t>
  </si>
  <si>
    <t>丁珮珊</t>
  </si>
  <si>
    <t>參加24屆英語文教學研究國際研討會報名費、差旅費</t>
  </si>
  <si>
    <t>E020</t>
  </si>
  <si>
    <t>李維才</t>
  </si>
  <si>
    <t>參加落實教學與專業認證結合研討會差旅費</t>
  </si>
  <si>
    <t>E031</t>
  </si>
  <si>
    <t>出席第四屆台灣區思科網路學會年度會議差旅費</t>
  </si>
  <si>
    <t>參加2007全國特殊奧林匹克大學發展趨勢研習差旅費</t>
  </si>
  <si>
    <t>溫兆俊</t>
  </si>
  <si>
    <t>參加96年落實教學與專業認證綜合研討差旅費</t>
  </si>
  <si>
    <t>參加TTC全民英檢英語教師研習營差旅費</t>
  </si>
  <si>
    <t>赴文藻外語學院學術研討會發表論文差旅費</t>
  </si>
  <si>
    <t>參加台東大學健康、運動與休閒學術研討會差旅費</t>
  </si>
  <si>
    <t>參加綠色化學程序技術差旅費</t>
  </si>
  <si>
    <t>參加2007AETC研討會論文發表差旅費</t>
  </si>
  <si>
    <t>許肇興</t>
  </si>
  <si>
    <t>參加課程改革與教學輔導研討差旅</t>
  </si>
  <si>
    <t>李先莉</t>
  </si>
  <si>
    <t>參加2007財務金融學會年會及學術研討差旅</t>
  </si>
  <si>
    <t>溫景材</t>
  </si>
  <si>
    <t>赴克羅埃西亞參加第十屆國際桌球運動科學年會並發表論文差旅</t>
  </si>
  <si>
    <t>參加2007第2屆KT科藝槳說明會差旅</t>
  </si>
  <si>
    <t>E051</t>
  </si>
  <si>
    <t>參加2007教育專業.品質與卓越發展研討會差旅</t>
  </si>
  <si>
    <t>參加數位學習教學發展模式探究計劃差旅</t>
  </si>
  <si>
    <t>王慧君</t>
  </si>
  <si>
    <t>參加2007中華民國商業流通研討會差旅</t>
  </si>
  <si>
    <t>參加國科會推動自由軟體暨嵌入式系統研發專案差旅</t>
  </si>
  <si>
    <t>學務處</t>
  </si>
  <si>
    <t>出席2007成都研討會及發表論文差旅</t>
  </si>
  <si>
    <t>劉玉山</t>
  </si>
  <si>
    <t>參加2007劍橋英語教學研討會差旅</t>
  </si>
  <si>
    <t>副
03246</t>
  </si>
  <si>
    <t>副
26232</t>
  </si>
  <si>
    <t>參加網路學園之教學觀摩差旅</t>
  </si>
  <si>
    <t>副
26062</t>
  </si>
  <si>
    <t>講
48761</t>
  </si>
  <si>
    <t>講
26666</t>
  </si>
  <si>
    <t>講
41869</t>
  </si>
  <si>
    <t>副
035397</t>
  </si>
  <si>
    <t>講
35856</t>
  </si>
  <si>
    <t>助理
020697</t>
  </si>
  <si>
    <t>助理
013098</t>
  </si>
  <si>
    <t>助理
03169</t>
  </si>
  <si>
    <t>副
29908</t>
  </si>
  <si>
    <t>講
43956</t>
  </si>
  <si>
    <t>副
035585</t>
  </si>
  <si>
    <t>著作送審升等教授-外審費</t>
  </si>
  <si>
    <t>學位送審助理教授資格-外審費</t>
  </si>
  <si>
    <t>著作送審升等副教授-外審費</t>
  </si>
  <si>
    <t>學位送審副教授資格-外審費</t>
  </si>
  <si>
    <t>邱憲祥</t>
  </si>
  <si>
    <t>著作送審升等助理教授-外審費</t>
  </si>
  <si>
    <t>于彬彬</t>
  </si>
  <si>
    <t>趙中興</t>
  </si>
  <si>
    <t>廖志宏</t>
  </si>
  <si>
    <t>彭士榮</t>
  </si>
  <si>
    <t>林獻堂</t>
  </si>
  <si>
    <t>副
035656</t>
  </si>
  <si>
    <t>連啟泰</t>
  </si>
  <si>
    <t>詹曉苓</t>
  </si>
  <si>
    <t>二、獎助教師研究</t>
  </si>
  <si>
    <t>教師姓名</t>
  </si>
  <si>
    <t>教師證書字號</t>
  </si>
  <si>
    <t>何世偉</t>
  </si>
  <si>
    <t>副
023555</t>
  </si>
  <si>
    <r>
      <t>黃瓊華、</t>
    </r>
    <r>
      <rPr>
        <u val="single"/>
        <sz val="12"/>
        <rFont val="標楷體"/>
        <family val="4"/>
      </rPr>
      <t>陳烈</t>
    </r>
    <r>
      <rPr>
        <sz val="12"/>
        <rFont val="標楷體"/>
        <family val="4"/>
      </rPr>
      <t>，"太陽能光電系統整合的專案管理之構建"， 2006 年台灣環境資源永續發展研討會, Oct.20, 2006,光碟著作</t>
    </r>
  </si>
  <si>
    <r>
      <t>陳烈、張清亮、</t>
    </r>
    <r>
      <rPr>
        <u val="single"/>
        <sz val="12"/>
        <rFont val="標楷體"/>
        <family val="4"/>
      </rPr>
      <t>林佩芬</t>
    </r>
    <r>
      <rPr>
        <sz val="12"/>
        <rFont val="標楷體"/>
        <family val="4"/>
      </rPr>
      <t>"不鏽鋼材料在鍛造製程中應變硬化參數之估算方法研究"，Proceedings of 2006 MIICS Mechatronics and Industry Interact Cross Strait Conference, Nov.1,2006,光碟著作</t>
    </r>
  </si>
  <si>
    <r>
      <t>林佩芬</t>
    </r>
    <r>
      <rPr>
        <sz val="12"/>
        <color indexed="8"/>
        <rFont val="標楷體"/>
        <family val="4"/>
      </rPr>
      <t>、黃辰瑋、鄭俊宏，"高科技產業工作壓力的形成與因應方式之探討研究"，蘭陽學報，第六期，pp.66-76，2007/6</t>
    </r>
  </si>
  <si>
    <r>
      <t xml:space="preserve">Ming-Han Lin and </t>
    </r>
    <r>
      <rPr>
        <u val="single"/>
        <sz val="12"/>
        <color indexed="8"/>
        <rFont val="標楷體"/>
        <family val="4"/>
      </rPr>
      <t>Chin-Tai Chen</t>
    </r>
    <r>
      <rPr>
        <sz val="12"/>
        <color indexed="8"/>
        <rFont val="標楷體"/>
        <family val="4"/>
      </rPr>
      <t>,"Magnetic Effect on the Formation of Longitudinal Vortices in Natural Convection Flow over a Horizontal Plate", Journal of Aeronautics, Astronautics and Aviation, Series A, Vol.39, No.2, pp.145-152(2007)</t>
    </r>
  </si>
  <si>
    <r>
      <t>林明漢、</t>
    </r>
    <r>
      <rPr>
        <u val="single"/>
        <sz val="12"/>
        <color indexed="8"/>
        <rFont val="標楷體"/>
        <family val="4"/>
      </rPr>
      <t>陳金帶</t>
    </r>
    <r>
      <rPr>
        <sz val="12"/>
        <color indexed="8"/>
        <rFont val="標楷體"/>
        <family val="4"/>
      </rPr>
      <t>，"史都華平台應用於迷宮路徑控制"，Proceedings of 2006 MIICS Mechatronic and Industry Interact Cross Strait Conference，Hsinchu, Taiwan, Nov1,2006, pp.376-381</t>
    </r>
  </si>
  <si>
    <r>
      <t>楊仕銘、林明漢、何世偉、</t>
    </r>
    <r>
      <rPr>
        <u val="single"/>
        <sz val="12"/>
        <color indexed="8"/>
        <rFont val="標楷體"/>
        <family val="4"/>
      </rPr>
      <t>陳金帶</t>
    </r>
    <r>
      <rPr>
        <sz val="12"/>
        <color indexed="8"/>
        <rFont val="標楷體"/>
        <family val="4"/>
      </rPr>
      <t>、王慧君、孔金城，"運動前後心臟自主神經系統功能的變化"，Proceedings of 2006 MIICS Mechatronic and Industry Interact Cross Strait Conference，Hsinchu, Taiwan, Nov 1,2006, pp.510-513</t>
    </r>
  </si>
  <si>
    <r>
      <t xml:space="preserve">Juin-Han Chen and </t>
    </r>
    <r>
      <rPr>
        <u val="single"/>
        <sz val="12"/>
        <color indexed="8"/>
        <rFont val="標楷體"/>
        <family val="4"/>
      </rPr>
      <t>Chin-Tai Chen</t>
    </r>
    <r>
      <rPr>
        <sz val="12"/>
        <color indexed="8"/>
        <rFont val="標楷體"/>
        <family val="4"/>
      </rPr>
      <t>,"Improvement of Order Promise With Material Constraints and Finite Capacity", International Journal of the Computer, the Internet and Computer, Vol.15#2, pp63-69, (May-August, 2007）</t>
    </r>
  </si>
  <si>
    <r>
      <t xml:space="preserve">W.-C. Chen, P.-L. Liu and </t>
    </r>
    <r>
      <rPr>
        <u val="single"/>
        <sz val="12"/>
        <rFont val="標楷體"/>
        <family val="4"/>
      </rPr>
      <t>C.-H. Tsai</t>
    </r>
    <r>
      <rPr>
        <sz val="12"/>
        <rFont val="標楷體"/>
        <family val="4"/>
      </rPr>
      <t>, 2007, "An Empirical Study on the Correlation between ERP Knowledge Management Implementation and Enterprise Operating Performance in Taiwan’s Industries," International Journal of the Computer, the Internet and Management, Vol. 15, No. 2, pp.70-94.</t>
    </r>
  </si>
  <si>
    <t>國貿系 
講師</t>
  </si>
  <si>
    <t>江孟駿</t>
  </si>
  <si>
    <t>助理
017935</t>
  </si>
  <si>
    <t>抑制雙通帶及超寬頻微波微帶線帶通濾波器高階諧波之研究</t>
  </si>
  <si>
    <t>127案</t>
  </si>
  <si>
    <t>三、獎助教師校外研習</t>
  </si>
  <si>
    <t>參加資策會科技專案發展方向說明會暨商談會差旅費</t>
  </si>
  <si>
    <t>參加數位家庭技術標準國際研討會差旅</t>
  </si>
  <si>
    <t>出席2007美國控制研討會及發表論文差旅費</t>
  </si>
  <si>
    <t>122人次</t>
  </si>
  <si>
    <t>三、獎助單位承辦校內研習</t>
  </si>
  <si>
    <t>鐘點費(元/小時)</t>
  </si>
  <si>
    <t>年度補助金額</t>
  </si>
  <si>
    <t>合計</t>
  </si>
  <si>
    <t>研習活動名稱或其他事項摘要</t>
  </si>
  <si>
    <t>初次體驗營-社團聯合迎新</t>
  </si>
  <si>
    <t>徐佩君</t>
  </si>
  <si>
    <t>會長</t>
  </si>
  <si>
    <t>學生自治會</t>
  </si>
  <si>
    <t>2007社團幹部研習營</t>
  </si>
  <si>
    <t>2007「迎向陽光 擁抱愛」社區服務暨帶動中小學社團成果展</t>
  </si>
  <si>
    <t>圖資中心
/組員</t>
  </si>
  <si>
    <t>會計室
/組員</t>
  </si>
  <si>
    <t>人事室
/組長</t>
  </si>
  <si>
    <t>圖資中心
/組長</t>
  </si>
  <si>
    <t>會計室
/組長</t>
  </si>
  <si>
    <t>課指組
/組長</t>
  </si>
  <si>
    <t>課指組
/組員</t>
  </si>
  <si>
    <t>電子系
/組員</t>
  </si>
  <si>
    <t>資工系/
組員</t>
  </si>
  <si>
    <t>行管系/
組員</t>
  </si>
  <si>
    <t>總務處
/總務長</t>
  </si>
  <si>
    <t>學務處
/組長</t>
  </si>
  <si>
    <t>學務處
/組員</t>
  </si>
  <si>
    <t>教務處
/組員</t>
  </si>
  <si>
    <t>會計室
/組長</t>
  </si>
  <si>
    <t>進修部
/組員</t>
  </si>
  <si>
    <t>電動機控制實驗機組之狀態資料遠端即時存取</t>
  </si>
  <si>
    <r>
      <t>P.-L.Liu</t>
    </r>
    <r>
      <rPr>
        <sz val="12"/>
        <rFont val="標楷體"/>
        <family val="4"/>
      </rPr>
      <t xml:space="preserve"> and C.-H.Tsai, "Research on the Effects of Knowledge Management Capabilities and Knowledge Sharing Mechanisms on New Product Development Performance in Taiwan’s High-tech Industries",The Asian Journal On Quality, Vol.8,No.2,pp.69~87,September 2007</t>
    </r>
  </si>
  <si>
    <r>
      <t>陳文欽、李宗樺、</t>
    </r>
    <r>
      <rPr>
        <u val="single"/>
        <sz val="12"/>
        <rFont val="標楷體"/>
        <family val="4"/>
      </rPr>
      <t>劉邦樓</t>
    </r>
    <r>
      <rPr>
        <sz val="12"/>
        <rFont val="標楷體"/>
        <family val="4"/>
      </rPr>
      <t>，"應用分析網路程序法建構金融業資訊部門績效評估指標之研究",玄奘大學第二屆產業經營管理學術研討會, pp.1~pp.12（95.10.14）</t>
    </r>
  </si>
  <si>
    <r>
      <t>劉邦樓</t>
    </r>
    <r>
      <rPr>
        <sz val="12"/>
        <rFont val="標楷體"/>
        <family val="4"/>
      </rPr>
      <t>、蔡志弘 ，"應用模糊層級分析法建構台灣高科技產業研發管理效能評估指標之研究"，第11屆灰色系統理論與應用研討會，中華民國灰色系統學會主辦 pp.59~pp.66（ 95.10.28元培科技大學）</t>
    </r>
  </si>
  <si>
    <r>
      <t>劉邦樓</t>
    </r>
    <r>
      <rPr>
        <sz val="12"/>
        <rFont val="標楷體"/>
        <family val="4"/>
      </rPr>
      <t>、蔡志弘，"臺灣高科技產業知識管理能力、知識吸收能力與創新管理能力關聯性之研究"，2007現代管理與創新學術研討會，pp.1~pp.12 （96.04.20明新科技大學）</t>
    </r>
  </si>
  <si>
    <r>
      <t>劉邦樓</t>
    </r>
    <r>
      <rPr>
        <sz val="12"/>
        <rFont val="標楷體"/>
        <family val="4"/>
      </rPr>
      <t>、蔡志弘，"臺灣高科技產業研發管理人員研發能力內涵之研究"，2007管理創新與科技整合學術研討會，pp.1~pp.16，（ 95.4.21元培科技大學）</t>
    </r>
  </si>
  <si>
    <r>
      <t>劉邦樓</t>
    </r>
    <r>
      <rPr>
        <sz val="12"/>
        <rFont val="標楷體"/>
        <family val="4"/>
      </rPr>
      <t>、蔡志弘，"應用分析網路程序法建構台灣高科技產業研發管理部門績效評估指標之研究"，2007管理創新與科技整合學術研討會， pp.1~pp.15（96.04.21元培科技大學）</t>
    </r>
  </si>
  <si>
    <r>
      <t>劉邦樓</t>
    </r>
    <r>
      <rPr>
        <sz val="12"/>
        <rFont val="標楷體"/>
        <family val="4"/>
      </rPr>
      <t>、蔡志弘，"臺灣高科技產業研發管理能力、設計/製造整合機制對新產品開發績效影響之研究"，2007管理與教育學術研討會 ，pp.1~pp.13（96.05.22中華大學）</t>
    </r>
  </si>
  <si>
    <r>
      <t>劉邦樓</t>
    </r>
    <r>
      <rPr>
        <sz val="12"/>
        <rFont val="標楷體"/>
        <family val="4"/>
      </rPr>
      <t>、蔡志弘，"臺灣高科技產業知識管理能力、知識分享機制對新產品開發績效影響之研究"，2007第八屆兩岸經貿暨管理國際學術研討會，pp.257~pp.268（96.06.05大華技術學院國貿系）</t>
    </r>
  </si>
  <si>
    <r>
      <t>劉邦樓</t>
    </r>
    <r>
      <rPr>
        <sz val="12"/>
        <rFont val="標楷體"/>
        <family val="4"/>
      </rPr>
      <t>、蔡志弘，"應用分析網路程序法建構臺灣高科技產業知識分享效益評估指標之研究"，2007第八屆兩岸經貿暨管理國際學術研討會，pp.395~pp.404（96.06.05大華技術學院國貿系）</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</si>
</sst>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
    <numFmt numFmtId="177" formatCode="&quot;$&quot;#,##0;[Red]&quot;$&quot;#,##0"/>
    <numFmt numFmtId="178" formatCode="#,##0.0_);[Red]\(#,##0.0\)"/>
    <numFmt numFmtId="179" formatCode="0.0_);[Red]\(0.0\)"/>
    <numFmt numFmtId="180" formatCode="#,##0.00_);[Red]\(#,##0.00\)"/>
    <numFmt numFmtId="181" formatCode="yy/m/d"/>
    <numFmt numFmtId="182" formatCode="#,##0&quot;元&quot;"/>
    <numFmt numFmtId="183" formatCode="&quot;Yes&quot;;&quot;Yes&quot;;&quot;No&quot;"/>
    <numFmt numFmtId="184" formatCode="&quot;True&quot;;&quot;True&quot;;&quot;False&quot;"/>
    <numFmt numFmtId="185" formatCode="&quot;On&quot;;&quot;On&quot;;&quot;Off&quot;"/>
    <numFmt numFmtId="186" formatCode="_-* #,##0_-;\-* #,##0_-;_-* &quot;-&quot;??_-;_-@_-"/>
    <numFmt numFmtId="187" formatCode="_-* #,##0.0_-;\-* #,##0.0_-;_-* &quot;-&quot;??_-;_-@_-"/>
    <numFmt numFmtId="188" formatCode="0_);[Red]\(0\)"/>
    <numFmt numFmtId="189" formatCode="&quot;$&quot;#,##0.00"/>
    <numFmt numFmtId="190" formatCode="#,##0_);[Red]\(#,##0\)"/>
    <numFmt numFmtId="191" formatCode="&quot;$&quot;#,##0_);[Red]\(&quot;$&quot;#,##0\)"/>
    <numFmt numFmtId="192" formatCode="[$-404]e/m/d;@"/>
    <numFmt numFmtId="193" formatCode="[$-404]e&quot;年&quot;m&quot;月&quot;d&quot;日&quot;;@"/>
    <numFmt numFmtId="194" formatCode="#,##0_);\(#,##0\)"/>
    <numFmt numFmtId="195" formatCode="yyyy/m/d;@"/>
    <numFmt numFmtId="196" formatCode="[$-404]AM/PM\ hh:mm:ss"/>
    <numFmt numFmtId="197" formatCode="yyyy/m/d\ h:mm;@"/>
    <numFmt numFmtId="198" formatCode="0.00_);[Red]\(0.00\)"/>
    <numFmt numFmtId="199" formatCode="#,##0.0"/>
    <numFmt numFmtId="200" formatCode="0.000_ "/>
    <numFmt numFmtId="201" formatCode="0.00_ "/>
    <numFmt numFmtId="202" formatCode="0.0_ "/>
    <numFmt numFmtId="203" formatCode="0_ "/>
    <numFmt numFmtId="204" formatCode="#,##0_ "/>
    <numFmt numFmtId="205" formatCode="0.0000_ "/>
  </numFmts>
  <fonts count="30">
    <font>
      <sz val="12"/>
      <name val="新細明體"/>
      <family val="1"/>
    </font>
    <font>
      <sz val="12"/>
      <name val="標楷體"/>
      <family val="4"/>
    </font>
    <font>
      <sz val="9"/>
      <name val="新細明體"/>
      <family val="1"/>
    </font>
    <font>
      <sz val="12"/>
      <name val="Times New Roman"/>
      <family val="1"/>
    </font>
    <font>
      <sz val="10"/>
      <name val="標楷體"/>
      <family val="4"/>
    </font>
    <font>
      <u val="single"/>
      <sz val="12"/>
      <color indexed="12"/>
      <name val="新細明體"/>
      <family val="1"/>
    </font>
    <font>
      <u val="single"/>
      <sz val="12"/>
      <color indexed="36"/>
      <name val="新細明體"/>
      <family val="1"/>
    </font>
    <font>
      <sz val="10"/>
      <name val="新細明體"/>
      <family val="1"/>
    </font>
    <font>
      <u val="single"/>
      <sz val="10"/>
      <color indexed="10"/>
      <name val="標楷體"/>
      <family val="4"/>
    </font>
    <font>
      <u val="single"/>
      <sz val="12"/>
      <name val="新細明體"/>
      <family val="1"/>
    </font>
    <font>
      <u val="single"/>
      <sz val="12"/>
      <color indexed="10"/>
      <name val="標楷體"/>
      <family val="4"/>
    </font>
    <font>
      <sz val="12"/>
      <color indexed="12"/>
      <name val="標楷體"/>
      <family val="4"/>
    </font>
    <font>
      <sz val="12"/>
      <color indexed="8"/>
      <name val="標楷體"/>
      <family val="4"/>
    </font>
    <font>
      <sz val="9"/>
      <name val="標楷體"/>
      <family val="4"/>
    </font>
    <font>
      <u val="single"/>
      <sz val="12"/>
      <name val="標楷體"/>
      <family val="4"/>
    </font>
    <font>
      <vertAlign val="superscript"/>
      <sz val="12"/>
      <name val="標楷體"/>
      <family val="4"/>
    </font>
    <font>
      <u val="single"/>
      <sz val="12"/>
      <color indexed="8"/>
      <name val="標楷體"/>
      <family val="4"/>
    </font>
    <font>
      <b/>
      <sz val="12"/>
      <name val="標楷體"/>
      <family val="4"/>
    </font>
    <font>
      <i/>
      <sz val="12"/>
      <color indexed="8"/>
      <name val="標楷體"/>
      <family val="4"/>
    </font>
    <font>
      <u val="single"/>
      <sz val="10"/>
      <name val="標楷體"/>
      <family val="4"/>
    </font>
    <font>
      <u val="single"/>
      <sz val="10"/>
      <name val="新細明體"/>
      <family val="1"/>
    </font>
    <font>
      <sz val="14"/>
      <name val="標楷體"/>
      <family val="4"/>
    </font>
    <font>
      <u val="single"/>
      <sz val="14"/>
      <name val="標楷體"/>
      <family val="4"/>
    </font>
    <font>
      <sz val="8"/>
      <name val="標楷體"/>
      <family val="4"/>
    </font>
    <font>
      <sz val="10"/>
      <color indexed="8"/>
      <name val="標楷體"/>
      <family val="4"/>
    </font>
    <font>
      <sz val="13"/>
      <name val="標楷體"/>
      <family val="4"/>
    </font>
    <font>
      <u val="single"/>
      <sz val="13"/>
      <name val="標楷體"/>
      <family val="4"/>
    </font>
    <font>
      <u val="single"/>
      <sz val="14"/>
      <color indexed="10"/>
      <name val="標楷體"/>
      <family val="4"/>
    </font>
    <font>
      <sz val="8"/>
      <color indexed="8"/>
      <name val="標楷體"/>
      <family val="4"/>
    </font>
    <font>
      <b/>
      <sz val="16"/>
      <name val="標楷體"/>
      <family val="4"/>
    </font>
  </fonts>
  <fills count="3">
    <fill>
      <patternFill/>
    </fill>
    <fill>
      <patternFill patternType="gray125"/>
    </fill>
    <fill>
      <patternFill patternType="solid">
        <fgColor indexed="9"/>
        <bgColor indexed="64"/>
      </patternFill>
    </fill>
  </fills>
  <borders count="4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right style="thin"/>
      <top>
        <color indexed="63"/>
      </top>
      <bottom>
        <color indexed="63"/>
      </bottom>
    </border>
    <border>
      <left style="medium"/>
      <right style="thin"/>
      <top style="thin"/>
      <bottom style="thin"/>
    </border>
    <border>
      <left>
        <color indexed="63"/>
      </left>
      <right>
        <color indexed="63"/>
      </right>
      <top>
        <color indexed="63"/>
      </top>
      <bottom style="thin"/>
    </border>
    <border>
      <left style="thin"/>
      <right style="thin"/>
      <top style="medium"/>
      <bottom style="medium"/>
    </border>
    <border>
      <left style="thin"/>
      <right>
        <color indexed="63"/>
      </right>
      <top style="thin"/>
      <bottom style="thin"/>
    </border>
    <border>
      <left style="thin"/>
      <right>
        <color indexed="63"/>
      </right>
      <top style="thin"/>
      <bottom>
        <color indexed="63"/>
      </bottom>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medium"/>
      <right style="thin"/>
      <top>
        <color indexed="63"/>
      </top>
      <bottom style="thin"/>
    </border>
    <border>
      <left style="medium"/>
      <right style="thin"/>
      <top style="thin"/>
      <bottom>
        <color indexed="63"/>
      </bottom>
    </border>
    <border>
      <left>
        <color indexed="63"/>
      </left>
      <right style="thin"/>
      <top>
        <color indexed="63"/>
      </top>
      <bottom>
        <color indexed="63"/>
      </bottom>
    </border>
    <border>
      <left style="medium"/>
      <right style="thin"/>
      <top>
        <color indexed="63"/>
      </top>
      <bottom>
        <color indexed="63"/>
      </bottom>
    </border>
    <border>
      <left style="thin"/>
      <right>
        <color indexed="63"/>
      </right>
      <top style="medium"/>
      <bottom style="medium"/>
    </border>
    <border>
      <left style="medium"/>
      <right style="thin"/>
      <top style="medium"/>
      <bottom style="medium"/>
    </border>
    <border>
      <left>
        <color indexed="63"/>
      </left>
      <right style="thin"/>
      <top style="medium"/>
      <bottom style="mediu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7"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cellStyleXfs>
  <cellXfs count="560">
    <xf numFmtId="0" fontId="0" fillId="0" borderId="0" xfId="0" applyAlignment="1">
      <alignment/>
    </xf>
    <xf numFmtId="0" fontId="1" fillId="0" borderId="1" xfId="0" applyFont="1" applyBorder="1" applyAlignment="1">
      <alignment horizontal="center" vertical="center"/>
    </xf>
    <xf numFmtId="0" fontId="0"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0" xfId="0" applyFont="1" applyBorder="1" applyAlignment="1">
      <alignment vertical="center" wrapText="1"/>
    </xf>
    <xf numFmtId="177"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1" fillId="0" borderId="2" xfId="0" applyFont="1" applyBorder="1" applyAlignment="1">
      <alignment/>
    </xf>
    <xf numFmtId="0" fontId="4" fillId="0" borderId="0" xfId="0" applyFont="1" applyBorder="1" applyAlignment="1">
      <alignment horizontal="center" vertical="center"/>
    </xf>
    <xf numFmtId="0" fontId="1" fillId="0" borderId="0" xfId="0" applyFont="1" applyBorder="1" applyAlignment="1">
      <alignment/>
    </xf>
    <xf numFmtId="0" fontId="4" fillId="0" borderId="0" xfId="0" applyFont="1" applyBorder="1" applyAlignment="1">
      <alignment wrapText="1"/>
    </xf>
    <xf numFmtId="0" fontId="0"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xf>
    <xf numFmtId="177" fontId="1" fillId="0" borderId="0" xfId="0" applyNumberFormat="1" applyFont="1" applyBorder="1" applyAlignment="1">
      <alignment horizontal="center" vertical="center"/>
    </xf>
    <xf numFmtId="0" fontId="1" fillId="0" borderId="1" xfId="18" applyFont="1" applyBorder="1" applyAlignment="1">
      <alignment horizontal="center" vertical="center"/>
      <protection/>
    </xf>
    <xf numFmtId="49" fontId="1" fillId="0" borderId="1" xfId="0" applyNumberFormat="1" applyFont="1" applyBorder="1" applyAlignment="1">
      <alignment horizontal="center" vertical="center"/>
    </xf>
    <xf numFmtId="0" fontId="1" fillId="0" borderId="1" xfId="18" applyFont="1" applyBorder="1" applyAlignment="1">
      <alignment horizontal="left" vertical="center" wrapText="1"/>
      <protection/>
    </xf>
    <xf numFmtId="0" fontId="1" fillId="0" borderId="1" xfId="0" applyFont="1" applyFill="1" applyBorder="1" applyAlignment="1">
      <alignment horizontal="center" vertical="center"/>
    </xf>
    <xf numFmtId="0" fontId="1" fillId="0" borderId="1" xfId="18" applyFont="1" applyBorder="1" applyAlignment="1">
      <alignment horizontal="center" vertical="center" wrapText="1"/>
      <protection/>
    </xf>
    <xf numFmtId="0" fontId="12" fillId="0" borderId="1" xfId="0" applyFont="1" applyBorder="1" applyAlignment="1">
      <alignment horizontal="center" vertical="center"/>
    </xf>
    <xf numFmtId="49" fontId="12" fillId="0" borderId="1" xfId="0" applyNumberFormat="1" applyFont="1" applyBorder="1" applyAlignment="1">
      <alignment horizontal="center" vertical="center"/>
    </xf>
    <xf numFmtId="0" fontId="12" fillId="0" borderId="1" xfId="18" applyFont="1" applyBorder="1" applyAlignment="1">
      <alignment horizontal="left" vertical="center" wrapText="1"/>
      <protection/>
    </xf>
    <xf numFmtId="0" fontId="1" fillId="0" borderId="1" xfId="0" applyFont="1" applyBorder="1" applyAlignment="1">
      <alignment horizontal="center" vertical="center" shrinkToFit="1"/>
    </xf>
    <xf numFmtId="3" fontId="1" fillId="0" borderId="1" xfId="19" applyNumberFormat="1" applyFont="1" applyBorder="1" applyAlignment="1">
      <alignment horizontal="center" vertical="center" wrapText="1"/>
    </xf>
    <xf numFmtId="38" fontId="1" fillId="0" borderId="1" xfId="18" applyNumberFormat="1" applyFont="1" applyBorder="1" applyAlignment="1">
      <alignment horizontal="center" vertical="center" wrapText="1"/>
      <protection/>
    </xf>
    <xf numFmtId="3" fontId="12" fillId="0" borderId="1" xfId="19" applyNumberFormat="1" applyFont="1" applyFill="1" applyBorder="1" applyAlignment="1">
      <alignment horizontal="center" vertical="center" wrapText="1"/>
    </xf>
    <xf numFmtId="38" fontId="12" fillId="0" borderId="1" xfId="18" applyNumberFormat="1" applyFont="1" applyFill="1" applyBorder="1" applyAlignment="1">
      <alignment horizontal="center" vertical="center" wrapText="1"/>
      <protection/>
    </xf>
    <xf numFmtId="190" fontId="1" fillId="0" borderId="1" xfId="19" applyNumberFormat="1" applyFont="1" applyBorder="1" applyAlignment="1">
      <alignment horizontal="center" vertical="center" wrapText="1"/>
    </xf>
    <xf numFmtId="3" fontId="1" fillId="0" borderId="1" xfId="19"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NumberFormat="1" applyFont="1" applyBorder="1" applyAlignment="1" quotePrefix="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18" applyNumberFormat="1" applyFont="1" applyBorder="1" applyAlignment="1">
      <alignment horizontal="center" vertical="center" wrapText="1"/>
      <protection/>
    </xf>
    <xf numFmtId="0" fontId="1" fillId="0" borderId="1" xfId="19" applyNumberFormat="1" applyFont="1" applyBorder="1" applyAlignment="1">
      <alignment horizontal="center" vertical="center" wrapText="1"/>
    </xf>
    <xf numFmtId="0" fontId="1" fillId="0" borderId="1" xfId="18" applyNumberFormat="1" applyFont="1" applyBorder="1" applyAlignment="1">
      <alignment horizontal="center" vertical="center" wrapText="1"/>
      <protection/>
    </xf>
    <xf numFmtId="0" fontId="12" fillId="0" borderId="1" xfId="19" applyNumberFormat="1" applyFont="1" applyFill="1" applyBorder="1" applyAlignment="1">
      <alignment horizontal="center" vertical="center" wrapText="1"/>
    </xf>
    <xf numFmtId="0" fontId="12" fillId="0" borderId="1" xfId="18" applyNumberFormat="1" applyFont="1" applyFill="1" applyBorder="1" applyAlignment="1">
      <alignment horizontal="center" vertical="center" wrapText="1"/>
      <protection/>
    </xf>
    <xf numFmtId="0" fontId="1" fillId="0" borderId="1" xfId="18" applyFont="1" applyFill="1" applyBorder="1" applyAlignment="1">
      <alignment horizontal="center" vertical="center" wrapText="1"/>
      <protection/>
    </xf>
    <xf numFmtId="190" fontId="1" fillId="0" borderId="2" xfId="19" applyNumberFormat="1" applyFont="1" applyBorder="1" applyAlignment="1">
      <alignment horizontal="center" vertical="center" wrapText="1"/>
    </xf>
    <xf numFmtId="0" fontId="1" fillId="0" borderId="1" xfId="18" applyFont="1" applyBorder="1" applyAlignment="1">
      <alignment vertical="center"/>
      <protection/>
    </xf>
    <xf numFmtId="0" fontId="1" fillId="0" borderId="0" xfId="18" applyFont="1" applyAlignment="1">
      <alignment vertical="center"/>
      <protection/>
    </xf>
    <xf numFmtId="0" fontId="1" fillId="0" borderId="0" xfId="0" applyFont="1" applyAlignment="1">
      <alignment vertical="center"/>
    </xf>
    <xf numFmtId="0" fontId="1" fillId="0" borderId="3" xfId="18" applyFont="1" applyBorder="1" applyAlignment="1">
      <alignment horizontal="center" vertical="center"/>
      <protection/>
    </xf>
    <xf numFmtId="0" fontId="1" fillId="0" borderId="3" xfId="18" applyFont="1" applyBorder="1" applyAlignment="1">
      <alignment horizontal="left" vertical="center" wrapText="1"/>
      <protection/>
    </xf>
    <xf numFmtId="0" fontId="1" fillId="0" borderId="0" xfId="18" applyFont="1" applyAlignment="1">
      <alignment vertical="center" wrapText="1"/>
      <protection/>
    </xf>
    <xf numFmtId="0" fontId="1" fillId="0" borderId="1" xfId="18" applyFont="1" applyBorder="1" applyAlignment="1">
      <alignment vertical="center" wrapText="1"/>
      <protection/>
    </xf>
    <xf numFmtId="0" fontId="13" fillId="0" borderId="1" xfId="18" applyFont="1" applyBorder="1" applyAlignment="1">
      <alignment vertical="center" wrapText="1"/>
      <protection/>
    </xf>
    <xf numFmtId="0" fontId="1" fillId="0" borderId="3" xfId="18" applyFont="1" applyBorder="1" applyAlignment="1">
      <alignment horizontal="center" vertical="center" wrapText="1"/>
      <protection/>
    </xf>
    <xf numFmtId="0" fontId="1" fillId="0" borderId="3" xfId="19" applyNumberFormat="1" applyFont="1" applyBorder="1" applyAlignment="1">
      <alignment horizontal="center" vertical="center" wrapText="1"/>
    </xf>
    <xf numFmtId="0" fontId="1" fillId="0" borderId="3" xfId="18" applyFont="1" applyBorder="1" applyAlignment="1">
      <alignment vertical="center" wrapText="1"/>
      <protection/>
    </xf>
    <xf numFmtId="0" fontId="1" fillId="0" borderId="3" xfId="0" applyFont="1" applyBorder="1" applyAlignment="1">
      <alignment horizontal="center" vertical="center" wrapText="1"/>
    </xf>
    <xf numFmtId="0" fontId="1" fillId="0" borderId="1" xfId="17" applyNumberFormat="1" applyFont="1" applyBorder="1" applyAlignment="1" quotePrefix="1">
      <alignment horizontal="center" vertical="center" wrapText="1"/>
      <protection/>
    </xf>
    <xf numFmtId="0" fontId="1" fillId="0" borderId="1" xfId="0" applyFont="1" applyBorder="1" applyAlignment="1">
      <alignment vertical="center" wrapText="1"/>
    </xf>
    <xf numFmtId="0" fontId="0" fillId="0" borderId="0" xfId="0" applyBorder="1" applyAlignment="1">
      <alignment/>
    </xf>
    <xf numFmtId="0" fontId="1" fillId="0" borderId="1" xfId="16" applyFont="1" applyBorder="1" applyAlignment="1">
      <alignment horizontal="center" vertical="center" wrapText="1"/>
      <protection/>
    </xf>
    <xf numFmtId="0" fontId="1" fillId="0" borderId="1" xfId="16" applyFont="1" applyBorder="1" applyAlignment="1">
      <alignment horizontal="left" vertical="center" wrapText="1"/>
      <protection/>
    </xf>
    <xf numFmtId="0" fontId="1" fillId="0" borderId="1" xfId="0" applyFont="1" applyBorder="1" applyAlignment="1">
      <alignment vertical="center"/>
    </xf>
    <xf numFmtId="0" fontId="12" fillId="0" borderId="1" xfId="0" applyFont="1" applyFill="1" applyBorder="1" applyAlignment="1">
      <alignment horizontal="center" vertical="center" wrapText="1"/>
    </xf>
    <xf numFmtId="0" fontId="12" fillId="0" borderId="1" xfId="18" applyFont="1" applyFill="1" applyBorder="1" applyAlignment="1">
      <alignment horizontal="left" vertical="center" wrapText="1"/>
      <protection/>
    </xf>
    <xf numFmtId="0" fontId="13" fillId="0" borderId="1" xfId="18" applyFont="1" applyBorder="1" applyAlignment="1">
      <alignment horizontal="left" vertical="center" wrapText="1"/>
      <protection/>
    </xf>
    <xf numFmtId="0" fontId="1" fillId="0" borderId="3" xfId="18" applyFont="1" applyFill="1" applyBorder="1" applyAlignment="1">
      <alignment horizontal="center" vertical="center"/>
      <protection/>
    </xf>
    <xf numFmtId="0" fontId="4" fillId="0" borderId="0" xfId="0" applyFont="1" applyAlignment="1">
      <alignment horizontal="center" vertical="center" wrapText="1"/>
    </xf>
    <xf numFmtId="0" fontId="1" fillId="0" borderId="0" xfId="0" applyFont="1" applyAlignment="1">
      <alignment/>
    </xf>
    <xf numFmtId="49" fontId="1" fillId="2" borderId="4" xfId="0" applyNumberFormat="1" applyFont="1" applyFill="1" applyBorder="1" applyAlignment="1">
      <alignment horizontal="center" vertical="center" wrapText="1"/>
    </xf>
    <xf numFmtId="3" fontId="1" fillId="0" borderId="1" xfId="18" applyNumberFormat="1" applyFont="1" applyBorder="1" applyAlignment="1">
      <alignment horizontal="center" vertical="center"/>
      <protection/>
    </xf>
    <xf numFmtId="0" fontId="12" fillId="0" borderId="1" xfId="0" applyFont="1" applyFill="1" applyBorder="1" applyAlignment="1">
      <alignment vertical="center" wrapText="1"/>
    </xf>
    <xf numFmtId="0" fontId="1" fillId="0" borderId="1" xfId="18" applyFont="1" applyBorder="1" applyAlignment="1">
      <alignment vertical="center" wrapText="1" shrinkToFit="1"/>
      <protection/>
    </xf>
    <xf numFmtId="0" fontId="1" fillId="0" borderId="1" xfId="18" applyFont="1" applyBorder="1" applyAlignment="1">
      <alignment horizontal="left" vertical="center" wrapText="1" shrinkToFit="1"/>
      <protection/>
    </xf>
    <xf numFmtId="3" fontId="1" fillId="0" borderId="1" xfId="0" applyNumberFormat="1" applyFont="1" applyBorder="1" applyAlignment="1">
      <alignment horizontal="center" vertical="center"/>
    </xf>
    <xf numFmtId="0" fontId="1" fillId="0" borderId="5" xfId="18" applyFont="1" applyBorder="1" applyAlignment="1">
      <alignment vertical="center"/>
      <protection/>
    </xf>
    <xf numFmtId="0" fontId="1" fillId="0" borderId="0" xfId="18" applyFont="1" applyBorder="1" applyAlignment="1">
      <alignment vertical="center"/>
      <protection/>
    </xf>
    <xf numFmtId="0" fontId="1" fillId="0" borderId="1" xfId="18" applyFont="1" applyFill="1" applyBorder="1" applyAlignment="1">
      <alignment horizontal="center" vertical="center"/>
      <protection/>
    </xf>
    <xf numFmtId="14" fontId="1" fillId="0" borderId="1"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2" xfId="0" applyFont="1" applyBorder="1" applyAlignment="1">
      <alignment vertical="center" wrapText="1"/>
    </xf>
    <xf numFmtId="0" fontId="1" fillId="0" borderId="6" xfId="18" applyFont="1" applyBorder="1" applyAlignment="1">
      <alignment horizontal="center" vertical="center" wrapText="1"/>
      <protection/>
    </xf>
    <xf numFmtId="3" fontId="1" fillId="0" borderId="1"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3" fontId="1" fillId="0" borderId="1" xfId="18" applyNumberFormat="1" applyFont="1" applyBorder="1" applyAlignment="1">
      <alignment horizontal="center" vertical="center" wrapText="1"/>
      <protection/>
    </xf>
    <xf numFmtId="194" fontId="1" fillId="0" borderId="1" xfId="18" applyNumberFormat="1" applyFont="1" applyFill="1" applyBorder="1" applyAlignment="1">
      <alignment horizontal="center" vertical="center"/>
      <protection/>
    </xf>
    <xf numFmtId="190" fontId="1" fillId="0" borderId="1" xfId="18" applyNumberFormat="1" applyFont="1" applyBorder="1" applyAlignment="1">
      <alignment horizontal="center" vertical="center" wrapText="1"/>
      <protection/>
    </xf>
    <xf numFmtId="0" fontId="1" fillId="0" borderId="1" xfId="0" applyFont="1" applyBorder="1" applyAlignment="1">
      <alignment horizontal="left" vertical="center" wrapText="1"/>
    </xf>
    <xf numFmtId="0" fontId="1" fillId="0" borderId="1" xfId="0" applyFont="1" applyBorder="1" applyAlignment="1">
      <alignment horizontal="justify" vertical="center" wrapText="1"/>
    </xf>
    <xf numFmtId="0" fontId="12" fillId="0"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shrinkToFit="1"/>
    </xf>
    <xf numFmtId="0" fontId="1" fillId="0" borderId="1" xfId="0" applyFont="1" applyBorder="1" applyAlignment="1">
      <alignment horizontal="center" vertical="center" wrapText="1" shrinkToFit="1"/>
    </xf>
    <xf numFmtId="0" fontId="1" fillId="0" borderId="8" xfId="0" applyFont="1" applyBorder="1" applyAlignment="1">
      <alignment/>
    </xf>
    <xf numFmtId="0" fontId="1" fillId="0" borderId="1" xfId="18" applyFont="1" applyFill="1" applyBorder="1" applyAlignment="1">
      <alignment horizontal="left" vertical="center" wrapText="1"/>
      <protection/>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49" fontId="1" fillId="0" borderId="1" xfId="18" applyNumberFormat="1" applyFont="1" applyFill="1" applyBorder="1" applyAlignment="1">
      <alignment horizontal="center" vertical="center" wrapText="1"/>
      <protection/>
    </xf>
    <xf numFmtId="49" fontId="12" fillId="0" borderId="1" xfId="18" applyNumberFormat="1" applyFont="1" applyFill="1" applyBorder="1" applyAlignment="1">
      <alignment horizontal="center" vertical="center" wrapText="1"/>
      <protection/>
    </xf>
    <xf numFmtId="0" fontId="12" fillId="0" borderId="1" xfId="18" applyFont="1" applyFill="1" applyBorder="1" applyAlignment="1">
      <alignment horizontal="center" vertical="center" wrapText="1"/>
      <protection/>
    </xf>
    <xf numFmtId="0" fontId="1" fillId="0" borderId="1" xfId="0" applyNumberFormat="1" applyFont="1" applyFill="1" applyBorder="1" applyAlignment="1" quotePrefix="1">
      <alignment horizontal="center" vertical="center" wrapText="1"/>
    </xf>
    <xf numFmtId="0" fontId="1" fillId="0" borderId="1" xfId="0" applyFont="1" applyFill="1" applyBorder="1" applyAlignment="1">
      <alignment horizontal="center" vertical="center" wrapText="1" shrinkToFit="1"/>
    </xf>
    <xf numFmtId="0" fontId="12" fillId="0" borderId="1" xfId="18" applyFont="1" applyFill="1" applyBorder="1" applyAlignment="1">
      <alignment horizontal="center" vertical="center" wrapText="1" shrinkToFit="1"/>
      <protection/>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shrinkToFit="1"/>
    </xf>
    <xf numFmtId="0" fontId="1" fillId="0" borderId="1" xfId="18" applyFont="1" applyFill="1" applyBorder="1" applyAlignment="1">
      <alignment horizontal="center" vertical="center" wrapText="1" shrinkToFit="1"/>
      <protection/>
    </xf>
    <xf numFmtId="0" fontId="12" fillId="0" borderId="1" xfId="0" applyFont="1" applyFill="1" applyBorder="1" applyAlignment="1">
      <alignment horizontal="center" vertical="center" wrapText="1" shrinkToFit="1"/>
    </xf>
    <xf numFmtId="0" fontId="12" fillId="0" borderId="1" xfId="18" applyFont="1" applyFill="1" applyBorder="1" applyAlignment="1">
      <alignment horizontal="center" vertical="center" wrapText="1"/>
      <protection/>
    </xf>
    <xf numFmtId="0" fontId="1" fillId="0" borderId="1" xfId="0" applyFont="1" applyFill="1" applyBorder="1" applyAlignment="1">
      <alignment horizontal="left" vertical="center"/>
    </xf>
    <xf numFmtId="0" fontId="1" fillId="0" borderId="1" xfId="18" applyFont="1" applyFill="1" applyBorder="1" applyAlignment="1">
      <alignment horizontal="left" vertical="center"/>
      <protection/>
    </xf>
    <xf numFmtId="0" fontId="12" fillId="0" borderId="1" xfId="18" applyFont="1" applyFill="1" applyBorder="1" applyAlignment="1">
      <alignment horizontal="left" vertical="center"/>
      <protection/>
    </xf>
    <xf numFmtId="0" fontId="1" fillId="0" borderId="1" xfId="18" applyFont="1" applyFill="1" applyBorder="1" applyAlignment="1">
      <alignment horizontal="left" vertical="center" wrapText="1" shrinkToFit="1"/>
      <protection/>
    </xf>
    <xf numFmtId="0" fontId="12" fillId="0" borderId="1" xfId="18" applyFont="1" applyFill="1" applyBorder="1" applyAlignment="1">
      <alignment horizontal="left" vertical="center" wrapText="1" shrinkToFit="1"/>
      <protection/>
    </xf>
    <xf numFmtId="0" fontId="1" fillId="0" borderId="1" xfId="0" applyFont="1" applyFill="1" applyBorder="1" applyAlignment="1">
      <alignment horizontal="left" vertical="center" wrapText="1" shrinkToFit="1"/>
    </xf>
    <xf numFmtId="3" fontId="1" fillId="0" borderId="1" xfId="19" applyNumberFormat="1" applyFont="1" applyBorder="1" applyAlignment="1">
      <alignment horizontal="left" vertical="center" wrapText="1"/>
    </xf>
    <xf numFmtId="0" fontId="1" fillId="0" borderId="0" xfId="0" applyFont="1" applyBorder="1" applyAlignment="1">
      <alignment vertical="center"/>
    </xf>
    <xf numFmtId="0" fontId="1" fillId="0" borderId="0" xfId="18" applyFont="1" applyBorder="1" applyAlignment="1">
      <alignment vertical="center" wrapText="1"/>
      <protection/>
    </xf>
    <xf numFmtId="3" fontId="1" fillId="0" borderId="1" xfId="18" applyNumberFormat="1" applyFont="1" applyFill="1" applyBorder="1" applyAlignment="1">
      <alignment horizontal="center" vertical="center" wrapText="1"/>
      <protection/>
    </xf>
    <xf numFmtId="3" fontId="1" fillId="0" borderId="1" xfId="0" applyNumberFormat="1" applyFont="1" applyFill="1" applyBorder="1" applyAlignment="1">
      <alignment horizontal="center" vertical="center" wrapText="1"/>
    </xf>
    <xf numFmtId="190" fontId="1" fillId="0" borderId="1" xfId="18" applyNumberFormat="1" applyFont="1" applyFill="1" applyBorder="1" applyAlignment="1">
      <alignment horizontal="center" vertical="center" wrapText="1" shrinkToFit="1"/>
      <protection/>
    </xf>
    <xf numFmtId="3" fontId="1" fillId="0" borderId="1" xfId="19" applyNumberFormat="1"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shrinkToFit="1"/>
    </xf>
    <xf numFmtId="195" fontId="1" fillId="0" borderId="1" xfId="0" applyNumberFormat="1" applyFont="1" applyFill="1" applyBorder="1" applyAlignment="1">
      <alignment horizontal="center" vertical="center" wrapText="1"/>
    </xf>
    <xf numFmtId="195" fontId="12" fillId="0" borderId="1" xfId="0" applyNumberFormat="1" applyFont="1" applyFill="1" applyBorder="1" applyAlignment="1">
      <alignment horizontal="center" vertical="center" wrapText="1"/>
    </xf>
    <xf numFmtId="195" fontId="1" fillId="0" borderId="1" xfId="18" applyNumberFormat="1" applyFont="1" applyFill="1" applyBorder="1" applyAlignment="1">
      <alignment horizontal="center" vertical="center" wrapText="1"/>
      <protection/>
    </xf>
    <xf numFmtId="195" fontId="1" fillId="0" borderId="1" xfId="18" applyNumberFormat="1" applyFont="1" applyFill="1" applyBorder="1" applyAlignment="1" quotePrefix="1">
      <alignment horizontal="center" vertical="center" wrapText="1"/>
      <protection/>
    </xf>
    <xf numFmtId="195" fontId="12" fillId="0" borderId="1" xfId="18" applyNumberFormat="1" applyFont="1" applyFill="1" applyBorder="1" applyAlignment="1">
      <alignment horizontal="center" vertical="center" wrapText="1"/>
      <protection/>
    </xf>
    <xf numFmtId="195" fontId="1" fillId="0" borderId="1" xfId="23" applyNumberFormat="1" applyFont="1" applyFill="1" applyBorder="1" applyAlignment="1" quotePrefix="1">
      <alignment horizontal="center" vertical="center" wrapText="1"/>
    </xf>
    <xf numFmtId="195" fontId="12"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14" fontId="1" fillId="0" borderId="1" xfId="0" applyNumberFormat="1" applyFont="1" applyFill="1" applyBorder="1" applyAlignment="1">
      <alignment horizontal="center" vertical="center"/>
    </xf>
    <xf numFmtId="0" fontId="12" fillId="0" borderId="1" xfId="18" applyFont="1" applyFill="1" applyBorder="1" applyAlignment="1">
      <alignment horizontal="left" vertical="center" wrapText="1"/>
      <protection/>
    </xf>
    <xf numFmtId="0" fontId="0" fillId="0" borderId="0" xfId="0" applyBorder="1" applyAlignment="1">
      <alignment horizontal="center" vertical="center" wrapText="1"/>
    </xf>
    <xf numFmtId="0" fontId="0" fillId="0" borderId="0" xfId="0" applyBorder="1" applyAlignment="1">
      <alignment horizontal="left" vertical="center" wrapText="1"/>
    </xf>
    <xf numFmtId="14" fontId="1" fillId="0" borderId="1" xfId="0" applyNumberFormat="1" applyFont="1" applyFill="1" applyBorder="1" applyAlignment="1">
      <alignment horizontal="center" vertical="center" wrapText="1"/>
    </xf>
    <xf numFmtId="14" fontId="1" fillId="0" borderId="1" xfId="18" applyNumberFormat="1" applyFont="1" applyBorder="1" applyAlignment="1">
      <alignment horizontal="center" vertical="center" wrapText="1"/>
      <protection/>
    </xf>
    <xf numFmtId="49" fontId="12" fillId="0" borderId="1" xfId="0" applyNumberFormat="1" applyFont="1" applyFill="1" applyBorder="1" applyAlignment="1">
      <alignment horizontal="center" vertical="center" wrapText="1" shrinkToFit="1"/>
    </xf>
    <xf numFmtId="0" fontId="1" fillId="0" borderId="1" xfId="18" applyFont="1" applyFill="1" applyBorder="1" applyAlignment="1">
      <alignment vertical="center" wrapText="1"/>
      <protection/>
    </xf>
    <xf numFmtId="0" fontId="12" fillId="0" borderId="1" xfId="0" applyFont="1" applyFill="1" applyBorder="1" applyAlignment="1">
      <alignment vertical="center"/>
    </xf>
    <xf numFmtId="0" fontId="14" fillId="0" borderId="1" xfId="0" applyFont="1" applyFill="1" applyBorder="1" applyAlignment="1">
      <alignment vertical="center" wrapText="1"/>
    </xf>
    <xf numFmtId="0" fontId="14" fillId="0" borderId="1" xfId="18" applyFont="1" applyFill="1" applyBorder="1" applyAlignment="1">
      <alignment vertical="center" wrapText="1"/>
      <protection/>
    </xf>
    <xf numFmtId="0" fontId="14" fillId="0" borderId="1" xfId="0" applyFont="1" applyFill="1" applyBorder="1" applyAlignment="1">
      <alignment horizontal="left" vertical="center" wrapText="1"/>
    </xf>
    <xf numFmtId="0" fontId="14" fillId="0" borderId="1" xfId="18" applyFont="1" applyFill="1" applyBorder="1" applyAlignment="1">
      <alignment horizontal="left" vertical="center" wrapText="1"/>
      <protection/>
    </xf>
    <xf numFmtId="0" fontId="16" fillId="0" borderId="1" xfId="0" applyFont="1" applyFill="1" applyBorder="1" applyAlignment="1">
      <alignment horizontal="left" vertical="center" wrapText="1"/>
    </xf>
    <xf numFmtId="0" fontId="1" fillId="0" borderId="0" xfId="0" applyFont="1" applyBorder="1" applyAlignment="1">
      <alignment vertical="center" wrapText="1"/>
    </xf>
    <xf numFmtId="0" fontId="0" fillId="0" borderId="0" xfId="0" applyBorder="1" applyAlignment="1">
      <alignment horizontal="center"/>
    </xf>
    <xf numFmtId="49" fontId="1" fillId="2" borderId="1" xfId="0" applyNumberFormat="1" applyFont="1" applyFill="1" applyBorder="1" applyAlignment="1">
      <alignment horizontal="center" vertical="center" wrapText="1"/>
    </xf>
    <xf numFmtId="0" fontId="12" fillId="0" borderId="1" xfId="18" applyFont="1" applyFill="1" applyBorder="1" applyAlignment="1">
      <alignment horizontal="left" vertical="center" wrapText="1" shrinkToFit="1"/>
      <protection/>
    </xf>
    <xf numFmtId="0" fontId="12" fillId="0" borderId="1" xfId="0" applyFont="1" applyFill="1" applyBorder="1" applyAlignment="1">
      <alignment horizontal="left" vertical="center" wrapText="1"/>
    </xf>
    <xf numFmtId="14" fontId="12"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14" fontId="1" fillId="0" borderId="1" xfId="18" applyNumberFormat="1" applyFont="1" applyFill="1" applyBorder="1" applyAlignment="1">
      <alignment horizontal="center" vertical="center" wrapText="1"/>
      <protection/>
    </xf>
    <xf numFmtId="0" fontId="0" fillId="0" borderId="0" xfId="0" applyBorder="1" applyAlignment="1">
      <alignment horizontal="center" vertical="center"/>
    </xf>
    <xf numFmtId="195" fontId="1" fillId="0" borderId="1" xfId="0" applyNumberFormat="1" applyFont="1" applyBorder="1" applyAlignment="1">
      <alignment horizontal="center" vertical="center"/>
    </xf>
    <xf numFmtId="195" fontId="12" fillId="0" borderId="1" xfId="0" applyNumberFormat="1" applyFont="1" applyFill="1" applyBorder="1" applyAlignment="1">
      <alignment horizontal="center" vertical="center"/>
    </xf>
    <xf numFmtId="195" fontId="1" fillId="0" borderId="1" xfId="0" applyNumberFormat="1" applyFont="1" applyFill="1" applyBorder="1" applyAlignment="1">
      <alignment horizontal="center" vertical="center"/>
    </xf>
    <xf numFmtId="195" fontId="12" fillId="0" borderId="1" xfId="0" applyNumberFormat="1" applyFont="1" applyBorder="1" applyAlignment="1">
      <alignment horizontal="center" vertical="center"/>
    </xf>
    <xf numFmtId="195" fontId="1" fillId="0" borderId="1" xfId="18" applyNumberFormat="1" applyFont="1" applyBorder="1" applyAlignment="1">
      <alignment horizontal="center" vertical="center"/>
      <protection/>
    </xf>
    <xf numFmtId="195" fontId="1" fillId="0" borderId="1" xfId="0" applyNumberFormat="1" applyFont="1" applyBorder="1" applyAlignment="1">
      <alignment horizontal="center" vertical="center" wrapText="1"/>
    </xf>
    <xf numFmtId="0" fontId="12" fillId="0" borderId="1" xfId="18" applyFont="1" applyFill="1" applyBorder="1" applyAlignment="1">
      <alignment horizontal="center" vertical="center"/>
      <protection/>
    </xf>
    <xf numFmtId="0" fontId="1" fillId="0" borderId="1" xfId="0" applyFont="1" applyBorder="1" applyAlignment="1">
      <alignment horizontal="left" vertical="center" wrapText="1" shrinkToFit="1"/>
    </xf>
    <xf numFmtId="49" fontId="12"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 fillId="0" borderId="1" xfId="0" applyFont="1" applyBorder="1" applyAlignment="1">
      <alignment horizontal="left" vertical="center"/>
    </xf>
    <xf numFmtId="0" fontId="1" fillId="0" borderId="1" xfId="18" applyFont="1" applyBorder="1" applyAlignment="1">
      <alignment horizontal="left" vertical="center"/>
      <protection/>
    </xf>
    <xf numFmtId="195" fontId="1" fillId="0" borderId="0" xfId="0" applyNumberFormat="1" applyFont="1" applyAlignment="1">
      <alignment vertical="center" wrapText="1"/>
    </xf>
    <xf numFmtId="195" fontId="1" fillId="0" borderId="1" xfId="0" applyNumberFormat="1" applyFont="1" applyBorder="1" applyAlignment="1">
      <alignment vertical="center" wrapText="1"/>
    </xf>
    <xf numFmtId="195" fontId="1" fillId="0" borderId="0" xfId="0" applyNumberFormat="1" applyFont="1" applyAlignment="1">
      <alignment/>
    </xf>
    <xf numFmtId="0" fontId="12" fillId="0" borderId="1" xfId="0" applyFont="1" applyBorder="1" applyAlignment="1">
      <alignment horizontal="left" vertical="center" wrapText="1"/>
    </xf>
    <xf numFmtId="38" fontId="1" fillId="0" borderId="1" xfId="18" applyNumberFormat="1" applyFont="1" applyFill="1" applyBorder="1" applyAlignment="1">
      <alignment horizontal="center" vertical="center" wrapText="1"/>
      <protection/>
    </xf>
    <xf numFmtId="14" fontId="1" fillId="0" borderId="1" xfId="0" applyNumberFormat="1" applyFont="1" applyBorder="1" applyAlignment="1">
      <alignment horizontal="center" vertical="center" wrapText="1"/>
    </xf>
    <xf numFmtId="0" fontId="1" fillId="0" borderId="6" xfId="0" applyFont="1" applyBorder="1" applyAlignment="1">
      <alignment horizontal="center" vertical="center" wrapText="1"/>
    </xf>
    <xf numFmtId="177" fontId="1"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4" fillId="0" borderId="1" xfId="0" applyFont="1" applyBorder="1" applyAlignment="1">
      <alignment horizontal="center" vertical="center" wrapText="1"/>
    </xf>
    <xf numFmtId="177" fontId="1" fillId="0" borderId="3"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1" fillId="0" borderId="1" xfId="0" applyFont="1" applyBorder="1" applyAlignment="1">
      <alignment/>
    </xf>
    <xf numFmtId="0" fontId="1" fillId="0" borderId="1" xfId="0" applyFont="1" applyBorder="1" applyAlignment="1">
      <alignment/>
    </xf>
    <xf numFmtId="177" fontId="1" fillId="0" borderId="1" xfId="0" applyNumberFormat="1"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vertical="center" wrapText="1"/>
    </xf>
    <xf numFmtId="177" fontId="1" fillId="0" borderId="1" xfId="0" applyNumberFormat="1" applyFont="1" applyBorder="1" applyAlignment="1">
      <alignment vertical="center"/>
    </xf>
    <xf numFmtId="190" fontId="1" fillId="0" borderId="1" xfId="18" applyNumberFormat="1" applyFont="1" applyFill="1" applyBorder="1" applyAlignment="1">
      <alignment horizontal="center" vertical="center" wrapText="1"/>
      <protection/>
    </xf>
    <xf numFmtId="190" fontId="1" fillId="0" borderId="1" xfId="0" applyNumberFormat="1" applyFont="1" applyFill="1" applyBorder="1" applyAlignment="1">
      <alignment horizontal="center" vertical="center" wrapText="1"/>
    </xf>
    <xf numFmtId="0" fontId="1" fillId="0" borderId="0" xfId="0" applyFont="1" applyFill="1" applyAlignment="1">
      <alignment vertical="center" wrapText="1"/>
    </xf>
    <xf numFmtId="190" fontId="1" fillId="0" borderId="1" xfId="0" applyNumberFormat="1" applyFont="1" applyFill="1" applyBorder="1" applyAlignment="1">
      <alignment vertical="center" wrapText="1"/>
    </xf>
    <xf numFmtId="0" fontId="1" fillId="0" borderId="1" xfId="0" applyFont="1" applyFill="1" applyBorder="1" applyAlignment="1">
      <alignment wrapText="1"/>
    </xf>
    <xf numFmtId="0" fontId="17" fillId="0" borderId="1" xfId="0" applyFont="1" applyFill="1" applyBorder="1" applyAlignment="1">
      <alignment wrapText="1"/>
    </xf>
    <xf numFmtId="177" fontId="1" fillId="0" borderId="1" xfId="0" applyNumberFormat="1" applyFont="1" applyFill="1" applyBorder="1" applyAlignment="1">
      <alignment horizontal="center" vertical="center" wrapText="1"/>
    </xf>
    <xf numFmtId="0" fontId="1" fillId="0" borderId="0" xfId="0" applyFont="1" applyFill="1" applyAlignment="1">
      <alignment wrapText="1"/>
    </xf>
    <xf numFmtId="0" fontId="1" fillId="0" borderId="0" xfId="0" applyFont="1" applyFill="1" applyAlignment="1">
      <alignment horizontal="center" vertical="center" wrapText="1"/>
    </xf>
    <xf numFmtId="190" fontId="1" fillId="0" borderId="1" xfId="18" applyNumberFormat="1" applyFont="1" applyFill="1" applyBorder="1" applyAlignment="1">
      <alignment horizontal="center" vertical="center"/>
      <protection/>
    </xf>
    <xf numFmtId="190" fontId="1" fillId="0" borderId="1" xfId="0" applyNumberFormat="1" applyFont="1" applyBorder="1" applyAlignment="1">
      <alignment horizontal="center" vertical="center"/>
    </xf>
    <xf numFmtId="177" fontId="1" fillId="0" borderId="9" xfId="0" applyNumberFormat="1" applyFont="1" applyBorder="1" applyAlignment="1">
      <alignment horizontal="center" vertical="center" wrapText="1"/>
    </xf>
    <xf numFmtId="3" fontId="1" fillId="0" borderId="1" xfId="18" applyNumberFormat="1" applyFont="1" applyFill="1" applyBorder="1" applyAlignment="1">
      <alignment horizontal="center" vertical="center"/>
      <protection/>
    </xf>
    <xf numFmtId="201" fontId="1" fillId="0" borderId="1" xfId="0" applyNumberFormat="1" applyFont="1" applyBorder="1" applyAlignment="1">
      <alignment horizontal="center" vertical="center" wrapText="1"/>
    </xf>
    <xf numFmtId="14" fontId="7" fillId="0" borderId="0" xfId="0" applyNumberFormat="1" applyFont="1" applyBorder="1" applyAlignment="1">
      <alignment horizontal="center" vertical="center" wrapText="1"/>
    </xf>
    <xf numFmtId="14" fontId="1" fillId="0" borderId="1" xfId="23" applyNumberFormat="1" applyFont="1" applyFill="1" applyBorder="1" applyAlignment="1" quotePrefix="1">
      <alignment horizontal="center" vertical="center" wrapText="1"/>
    </xf>
    <xf numFmtId="14" fontId="0" fillId="0" borderId="1" xfId="0" applyNumberFormat="1" applyFont="1" applyBorder="1" applyAlignment="1">
      <alignment horizontal="center" vertical="center" wrapText="1"/>
    </xf>
    <xf numFmtId="14" fontId="0" fillId="0" borderId="0" xfId="0" applyNumberFormat="1" applyBorder="1" applyAlignment="1">
      <alignment horizontal="center"/>
    </xf>
    <xf numFmtId="201" fontId="1" fillId="0" borderId="1" xfId="18" applyNumberFormat="1" applyFont="1" applyFill="1" applyBorder="1" applyAlignment="1">
      <alignment horizontal="center" vertical="center"/>
      <protection/>
    </xf>
    <xf numFmtId="201" fontId="1" fillId="0" borderId="1" xfId="18" applyNumberFormat="1" applyFont="1" applyFill="1" applyBorder="1" applyAlignment="1">
      <alignment horizontal="center" vertical="center" wrapText="1" shrinkToFit="1"/>
      <protection/>
    </xf>
    <xf numFmtId="201" fontId="1" fillId="0" borderId="1" xfId="18" applyNumberFormat="1" applyFont="1" applyFill="1" applyBorder="1" applyAlignment="1">
      <alignment horizontal="center" vertical="center" wrapText="1"/>
      <protection/>
    </xf>
    <xf numFmtId="201" fontId="1" fillId="0" borderId="1" xfId="18" applyNumberFormat="1" applyFont="1" applyFill="1" applyBorder="1" applyAlignment="1">
      <alignment horizontal="center" vertical="center" wrapText="1"/>
      <protection/>
    </xf>
    <xf numFmtId="201" fontId="1" fillId="0" borderId="1" xfId="0" applyNumberFormat="1" applyFont="1" applyFill="1" applyBorder="1" applyAlignment="1">
      <alignment horizontal="center" vertical="center" wrapText="1"/>
    </xf>
    <xf numFmtId="201" fontId="1" fillId="0" borderId="1" xfId="0" applyNumberFormat="1" applyFont="1" applyFill="1" applyBorder="1" applyAlignment="1">
      <alignment horizontal="center" vertical="center"/>
    </xf>
    <xf numFmtId="0" fontId="0" fillId="0" borderId="0" xfId="0" applyFont="1" applyBorder="1" applyAlignment="1">
      <alignment horizontal="center"/>
    </xf>
    <xf numFmtId="0" fontId="20" fillId="0" borderId="1" xfId="0" applyFont="1" applyBorder="1" applyAlignment="1">
      <alignment vertical="center" wrapText="1"/>
    </xf>
    <xf numFmtId="204" fontId="21" fillId="0" borderId="1" xfId="18" applyNumberFormat="1" applyFont="1" applyFill="1" applyBorder="1" applyAlignment="1">
      <alignment vertical="center"/>
      <protection/>
    </xf>
    <xf numFmtId="0" fontId="0" fillId="0" borderId="0" xfId="0" applyFont="1" applyBorder="1" applyAlignment="1">
      <alignment/>
    </xf>
    <xf numFmtId="204" fontId="7" fillId="0" borderId="0" xfId="0" applyNumberFormat="1" applyFont="1" applyBorder="1" applyAlignment="1">
      <alignment vertical="center" wrapText="1"/>
    </xf>
    <xf numFmtId="204" fontId="1" fillId="0" borderId="1" xfId="0" applyNumberFormat="1" applyFont="1" applyBorder="1" applyAlignment="1">
      <alignment vertical="center" wrapText="1"/>
    </xf>
    <xf numFmtId="204" fontId="0" fillId="0" borderId="0" xfId="0" applyNumberFormat="1" applyFont="1" applyBorder="1" applyAlignment="1">
      <alignment/>
    </xf>
    <xf numFmtId="0" fontId="4" fillId="0" borderId="0" xfId="0" applyFont="1" applyBorder="1" applyAlignment="1">
      <alignment vertical="center" wrapText="1"/>
    </xf>
    <xf numFmtId="0" fontId="1" fillId="0" borderId="3" xfId="0" applyFont="1" applyBorder="1" applyAlignment="1">
      <alignment vertical="center" wrapText="1"/>
    </xf>
    <xf numFmtId="0" fontId="1" fillId="0" borderId="0" xfId="0" applyFont="1" applyBorder="1" applyAlignment="1">
      <alignment horizontal="center" vertical="center" wrapText="1"/>
    </xf>
    <xf numFmtId="177" fontId="0" fillId="0" borderId="1" xfId="0" applyNumberFormat="1" applyFont="1" applyBorder="1" applyAlignment="1">
      <alignment vertical="center" wrapText="1"/>
    </xf>
    <xf numFmtId="0" fontId="1" fillId="0" borderId="0" xfId="0" applyFont="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xf>
    <xf numFmtId="0" fontId="4" fillId="0" borderId="0" xfId="0" applyFont="1" applyAlignment="1">
      <alignment/>
    </xf>
    <xf numFmtId="0" fontId="4" fillId="0" borderId="0" xfId="0" applyFont="1" applyAlignment="1">
      <alignment vertical="center" wrapText="1"/>
    </xf>
    <xf numFmtId="195" fontId="1" fillId="0" borderId="1" xfId="16" applyNumberFormat="1" applyFont="1" applyFill="1" applyBorder="1" applyAlignment="1">
      <alignment horizontal="center" vertical="center" wrapText="1"/>
      <protection/>
    </xf>
    <xf numFmtId="0" fontId="1" fillId="0" borderId="10" xfId="0" applyFont="1" applyBorder="1" applyAlignment="1">
      <alignment vertical="center" wrapText="1"/>
    </xf>
    <xf numFmtId="0" fontId="1" fillId="0" borderId="9" xfId="0" applyFont="1" applyBorder="1" applyAlignment="1">
      <alignment horizontal="center" vertical="center" wrapText="1"/>
    </xf>
    <xf numFmtId="0" fontId="4" fillId="0" borderId="0" xfId="0" applyFont="1" applyBorder="1" applyAlignment="1">
      <alignment horizontal="center" vertical="center" wrapText="1"/>
    </xf>
    <xf numFmtId="177" fontId="4" fillId="0" borderId="0" xfId="0" applyNumberFormat="1" applyFont="1" applyBorder="1" applyAlignment="1">
      <alignment horizontal="center" vertical="center" wrapText="1"/>
    </xf>
    <xf numFmtId="0" fontId="1" fillId="0" borderId="0" xfId="0" applyFont="1" applyBorder="1" applyAlignment="1">
      <alignment horizontal="right"/>
    </xf>
    <xf numFmtId="177" fontId="1" fillId="0" borderId="0" xfId="0" applyNumberFormat="1" applyFont="1" applyBorder="1" applyAlignment="1">
      <alignment horizontal="center" vertical="center" wrapText="1"/>
    </xf>
    <xf numFmtId="0" fontId="4" fillId="0" borderId="0" xfId="0" applyFont="1" applyAlignment="1">
      <alignment/>
    </xf>
    <xf numFmtId="0" fontId="1" fillId="0" borderId="0" xfId="0" applyFont="1" applyAlignment="1">
      <alignment horizontal="right"/>
    </xf>
    <xf numFmtId="195" fontId="1" fillId="0" borderId="1" xfId="19" applyNumberFormat="1" applyFont="1" applyBorder="1" applyAlignment="1">
      <alignment horizontal="center" vertical="center" wrapText="1"/>
    </xf>
    <xf numFmtId="195" fontId="1" fillId="0" borderId="2" xfId="19" applyNumberFormat="1" applyFont="1" applyBorder="1" applyAlignment="1">
      <alignment horizontal="center" vertical="center" wrapText="1"/>
    </xf>
    <xf numFmtId="195" fontId="1" fillId="0" borderId="1" xfId="18" applyNumberFormat="1" applyFont="1" applyBorder="1" applyAlignment="1">
      <alignment horizontal="center" vertical="center" wrapText="1"/>
      <protection/>
    </xf>
    <xf numFmtId="195" fontId="1" fillId="0" borderId="3" xfId="0" applyNumberFormat="1" applyFont="1" applyFill="1" applyBorder="1" applyAlignment="1">
      <alignment horizontal="center" vertical="center"/>
    </xf>
    <xf numFmtId="195" fontId="12" fillId="0" borderId="3" xfId="0" applyNumberFormat="1" applyFont="1" applyFill="1" applyBorder="1" applyAlignment="1">
      <alignment horizontal="center" vertical="center"/>
    </xf>
    <xf numFmtId="0" fontId="4" fillId="0" borderId="10" xfId="0" applyFont="1" applyBorder="1" applyAlignment="1">
      <alignment vertical="center" wrapText="1"/>
    </xf>
    <xf numFmtId="195" fontId="1" fillId="0" borderId="2" xfId="0" applyNumberFormat="1" applyFont="1" applyFill="1" applyBorder="1" applyAlignment="1">
      <alignment horizontal="center" vertical="center" wrapText="1"/>
    </xf>
    <xf numFmtId="0" fontId="4" fillId="0" borderId="11" xfId="0" applyFont="1" applyBorder="1" applyAlignment="1">
      <alignment vertical="center" wrapText="1"/>
    </xf>
    <xf numFmtId="195" fontId="12" fillId="0" borderId="2" xfId="0" applyNumberFormat="1" applyFont="1" applyFill="1" applyBorder="1" applyAlignment="1">
      <alignment horizontal="center" vertical="center"/>
    </xf>
    <xf numFmtId="0" fontId="4" fillId="0" borderId="2" xfId="0" applyFont="1" applyBorder="1" applyAlignment="1">
      <alignment vertical="center" wrapText="1"/>
    </xf>
    <xf numFmtId="177" fontId="4" fillId="0" borderId="1"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1" fillId="0" borderId="5" xfId="0" applyFont="1" applyBorder="1" applyAlignment="1">
      <alignment/>
    </xf>
    <xf numFmtId="14" fontId="1" fillId="0" borderId="1" xfId="19" applyNumberFormat="1" applyFont="1" applyBorder="1" applyAlignment="1">
      <alignment horizontal="center" vertical="center" wrapText="1"/>
    </xf>
    <xf numFmtId="0" fontId="1" fillId="0" borderId="1" xfId="0" applyFont="1" applyBorder="1" applyAlignment="1">
      <alignment horizontal="right" vertical="center" wrapText="1"/>
    </xf>
    <xf numFmtId="0" fontId="1" fillId="0" borderId="5" xfId="0" applyFont="1" applyBorder="1" applyAlignment="1">
      <alignment vertical="center"/>
    </xf>
    <xf numFmtId="0" fontId="1" fillId="0" borderId="3" xfId="0" applyFont="1" applyBorder="1" applyAlignment="1">
      <alignment horizontal="right" vertical="center" wrapText="1"/>
    </xf>
    <xf numFmtId="195" fontId="1" fillId="0" borderId="1" xfId="18" applyNumberFormat="1" applyFont="1" applyFill="1" applyBorder="1" applyAlignment="1">
      <alignment horizontal="center" vertical="center"/>
      <protection/>
    </xf>
    <xf numFmtId="0" fontId="4" fillId="0" borderId="12" xfId="0" applyFont="1" applyBorder="1" applyAlignment="1">
      <alignment vertical="center" wrapText="1"/>
    </xf>
    <xf numFmtId="195" fontId="12" fillId="0" borderId="1" xfId="0" applyNumberFormat="1" applyFont="1" applyBorder="1" applyAlignment="1">
      <alignment horizontal="center" vertical="center"/>
    </xf>
    <xf numFmtId="0" fontId="4" fillId="0" borderId="13" xfId="0" applyFont="1" applyBorder="1" applyAlignment="1">
      <alignment vertical="center" wrapText="1"/>
    </xf>
    <xf numFmtId="0" fontId="1" fillId="0" borderId="9" xfId="0" applyFont="1" applyBorder="1" applyAlignment="1">
      <alignment horizontal="right" vertical="center" wrapText="1"/>
    </xf>
    <xf numFmtId="0" fontId="4" fillId="0" borderId="9" xfId="0" applyFont="1" applyBorder="1" applyAlignment="1">
      <alignment vertical="center" wrapText="1"/>
    </xf>
    <xf numFmtId="177" fontId="4" fillId="0" borderId="9" xfId="0" applyNumberFormat="1" applyFont="1" applyBorder="1" applyAlignment="1">
      <alignment horizontal="center" vertical="center" wrapText="1"/>
    </xf>
    <xf numFmtId="0" fontId="4" fillId="0" borderId="14" xfId="0" applyFont="1" applyBorder="1" applyAlignment="1">
      <alignment vertical="center" wrapText="1"/>
    </xf>
    <xf numFmtId="14" fontId="4" fillId="0" borderId="0" xfId="0" applyNumberFormat="1" applyFont="1" applyAlignment="1">
      <alignment vertical="center" wrapText="1"/>
    </xf>
    <xf numFmtId="14" fontId="1" fillId="0" borderId="1" xfId="0" applyNumberFormat="1" applyFont="1" applyBorder="1" applyAlignment="1">
      <alignment horizontal="right" vertical="center" wrapText="1"/>
    </xf>
    <xf numFmtId="14" fontId="1" fillId="0" borderId="0" xfId="0" applyNumberFormat="1" applyFont="1" applyAlignment="1">
      <alignment/>
    </xf>
    <xf numFmtId="177" fontId="1" fillId="0" borderId="0" xfId="0" applyNumberFormat="1" applyFont="1" applyAlignment="1">
      <alignment/>
    </xf>
    <xf numFmtId="0" fontId="4" fillId="0" borderId="8" xfId="0" applyFont="1" applyBorder="1" applyAlignment="1">
      <alignment horizontal="left" vertical="center" wrapText="1"/>
    </xf>
    <xf numFmtId="0" fontId="1" fillId="0" borderId="0" xfId="0" applyFont="1" applyBorder="1" applyAlignment="1">
      <alignment horizontal="right" vertical="center" wrapText="1"/>
    </xf>
    <xf numFmtId="0" fontId="4" fillId="0" borderId="0" xfId="0" applyFont="1" applyBorder="1" applyAlignment="1">
      <alignment horizontal="left" vertical="center" wrapText="1"/>
    </xf>
    <xf numFmtId="0" fontId="4" fillId="0" borderId="0" xfId="0" applyFont="1" applyAlignment="1">
      <alignment wrapText="1"/>
    </xf>
    <xf numFmtId="3" fontId="4" fillId="0" borderId="0" xfId="0" applyNumberFormat="1" applyFont="1" applyBorder="1" applyAlignment="1">
      <alignment horizontal="center" vertical="center" wrapText="1"/>
    </xf>
    <xf numFmtId="0" fontId="23" fillId="0" borderId="0" xfId="0" applyFont="1" applyBorder="1" applyAlignment="1">
      <alignment horizontal="left" vertical="center" wrapText="1"/>
    </xf>
    <xf numFmtId="0" fontId="4" fillId="0" borderId="0" xfId="0" applyFont="1" applyAlignment="1">
      <alignment vertical="center"/>
    </xf>
    <xf numFmtId="0" fontId="4"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left"/>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xf>
    <xf numFmtId="195" fontId="1" fillId="0" borderId="0" xfId="0" applyNumberFormat="1" applyFont="1" applyFill="1" applyAlignment="1">
      <alignment horizontal="center" vertical="center" wrapText="1"/>
    </xf>
    <xf numFmtId="0" fontId="1" fillId="0" borderId="0" xfId="0" applyFont="1" applyFill="1" applyAlignment="1">
      <alignment horizontal="left" vertical="center" wrapText="1"/>
    </xf>
    <xf numFmtId="0" fontId="19" fillId="0" borderId="1" xfId="0" applyFont="1" applyFill="1" applyBorder="1" applyAlignment="1">
      <alignment horizontal="center" vertical="center" wrapText="1"/>
    </xf>
    <xf numFmtId="0" fontId="1" fillId="0" borderId="0" xfId="0" applyFont="1" applyFill="1" applyBorder="1" applyAlignment="1">
      <alignment wrapText="1"/>
    </xf>
    <xf numFmtId="0" fontId="17" fillId="0" borderId="0" xfId="0" applyFont="1" applyFill="1" applyBorder="1" applyAlignment="1">
      <alignment wrapText="1"/>
    </xf>
    <xf numFmtId="0" fontId="17" fillId="0" borderId="0" xfId="0" applyFont="1" applyFill="1" applyAlignment="1">
      <alignment wrapText="1"/>
    </xf>
    <xf numFmtId="0" fontId="1" fillId="0" borderId="1" xfId="0" applyFont="1" applyFill="1" applyBorder="1" applyAlignment="1">
      <alignment horizontal="right" vertical="center" wrapText="1"/>
    </xf>
    <xf numFmtId="0" fontId="1" fillId="0" borderId="0" xfId="0" applyFont="1" applyFill="1" applyAlignment="1">
      <alignment horizontal="center" wrapText="1"/>
    </xf>
    <xf numFmtId="0" fontId="1" fillId="0" borderId="1" xfId="0" applyNumberFormat="1" applyFont="1" applyBorder="1" applyAlignment="1">
      <alignment horizontal="right" vertical="center" wrapText="1"/>
    </xf>
    <xf numFmtId="0" fontId="4" fillId="0" borderId="1" xfId="0" applyFont="1" applyBorder="1" applyAlignment="1">
      <alignment horizontal="left" vertical="center" wrapText="1"/>
    </xf>
    <xf numFmtId="0"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4" fillId="0" borderId="0" xfId="0" applyFont="1" applyBorder="1" applyAlignment="1">
      <alignment vertical="center"/>
    </xf>
    <xf numFmtId="0" fontId="1" fillId="0" borderId="0" xfId="0" applyNumberFormat="1" applyFont="1" applyAlignment="1">
      <alignment/>
    </xf>
    <xf numFmtId="0" fontId="1" fillId="0" borderId="0" xfId="0" applyFont="1" applyAlignment="1">
      <alignment/>
    </xf>
    <xf numFmtId="0" fontId="1" fillId="0" borderId="0" xfId="0" applyFont="1" applyAlignment="1">
      <alignment horizontal="left"/>
    </xf>
    <xf numFmtId="0" fontId="4" fillId="0" borderId="5" xfId="0" applyFont="1" applyBorder="1" applyAlignment="1">
      <alignment vertical="center"/>
    </xf>
    <xf numFmtId="0" fontId="4" fillId="0" borderId="1" xfId="0" applyFont="1" applyBorder="1" applyAlignment="1">
      <alignment vertical="center"/>
    </xf>
    <xf numFmtId="0" fontId="1" fillId="0" borderId="0" xfId="0" applyFont="1" applyBorder="1" applyAlignment="1">
      <alignment horizontal="left"/>
    </xf>
    <xf numFmtId="0" fontId="4" fillId="0" borderId="0" xfId="0" applyFont="1" applyBorder="1" applyAlignment="1">
      <alignment horizontal="right"/>
    </xf>
    <xf numFmtId="0" fontId="12" fillId="0" borderId="1" xfId="0" applyFont="1" applyBorder="1" applyAlignment="1">
      <alignment horizontal="left" vertical="center"/>
    </xf>
    <xf numFmtId="0" fontId="24" fillId="0" borderId="1" xfId="0" applyFont="1" applyBorder="1" applyAlignment="1">
      <alignment horizontal="left" vertical="center" wrapText="1"/>
    </xf>
    <xf numFmtId="176" fontId="1" fillId="0" borderId="1" xfId="0" applyNumberFormat="1" applyFont="1" applyBorder="1" applyAlignment="1">
      <alignment horizontal="center" vertical="center" wrapText="1"/>
    </xf>
    <xf numFmtId="0" fontId="1" fillId="0" borderId="8" xfId="0" applyFont="1" applyBorder="1" applyAlignment="1">
      <alignment horizontal="left" vertical="center" wrapText="1"/>
    </xf>
    <xf numFmtId="0" fontId="1" fillId="0" borderId="8" xfId="0" applyFont="1" applyBorder="1" applyAlignment="1">
      <alignment vertical="center" wrapText="1"/>
    </xf>
    <xf numFmtId="0" fontId="0" fillId="0" borderId="0" xfId="0" applyAlignment="1">
      <alignment horizontal="center"/>
    </xf>
    <xf numFmtId="0" fontId="25" fillId="0" borderId="0" xfId="0" applyFont="1" applyAlignment="1">
      <alignment/>
    </xf>
    <xf numFmtId="0" fontId="25" fillId="0" borderId="0" xfId="0" applyFont="1" applyAlignment="1">
      <alignment horizontal="center"/>
    </xf>
    <xf numFmtId="0" fontId="25" fillId="0" borderId="0" xfId="0" applyFont="1" applyAlignment="1">
      <alignment vertical="top"/>
    </xf>
    <xf numFmtId="0" fontId="25" fillId="0" borderId="15" xfId="0" applyFont="1" applyBorder="1" applyAlignment="1">
      <alignment/>
    </xf>
    <xf numFmtId="0" fontId="25" fillId="0" borderId="16" xfId="0" applyFont="1" applyBorder="1" applyAlignment="1">
      <alignment horizontal="left" vertical="center"/>
    </xf>
    <xf numFmtId="0" fontId="25" fillId="0" borderId="17" xfId="0" applyFont="1" applyBorder="1" applyAlignment="1">
      <alignment horizontal="center"/>
    </xf>
    <xf numFmtId="0" fontId="25" fillId="0" borderId="18" xfId="0" applyFont="1" applyBorder="1" applyAlignment="1">
      <alignment horizontal="center"/>
    </xf>
    <xf numFmtId="0" fontId="25" fillId="0" borderId="7" xfId="0" applyFont="1" applyBorder="1" applyAlignment="1">
      <alignment horizontal="left" vertical="center"/>
    </xf>
    <xf numFmtId="0" fontId="25" fillId="0" borderId="1" xfId="0" applyFont="1" applyBorder="1" applyAlignment="1">
      <alignment horizontal="center"/>
    </xf>
    <xf numFmtId="0" fontId="25" fillId="0" borderId="12" xfId="0" applyFont="1" applyBorder="1" applyAlignment="1">
      <alignment horizontal="center"/>
    </xf>
    <xf numFmtId="0" fontId="25" fillId="0" borderId="19" xfId="0" applyFont="1" applyBorder="1" applyAlignment="1">
      <alignment horizontal="left" vertical="center"/>
    </xf>
    <xf numFmtId="0" fontId="25" fillId="0" borderId="20" xfId="0" applyFont="1" applyBorder="1" applyAlignment="1">
      <alignment horizontal="center"/>
    </xf>
    <xf numFmtId="0" fontId="25" fillId="0" borderId="21" xfId="0" applyFont="1" applyBorder="1" applyAlignment="1">
      <alignment horizontal="center"/>
    </xf>
    <xf numFmtId="0" fontId="25" fillId="0" borderId="16" xfId="0" applyFont="1" applyBorder="1" applyAlignment="1">
      <alignment horizontal="left"/>
    </xf>
    <xf numFmtId="182" fontId="25" fillId="0" borderId="18" xfId="0" applyNumberFormat="1" applyFont="1" applyBorder="1" applyAlignment="1">
      <alignment horizontal="center"/>
    </xf>
    <xf numFmtId="0" fontId="25" fillId="0" borderId="7" xfId="0" applyFont="1" applyBorder="1" applyAlignment="1">
      <alignment horizontal="left"/>
    </xf>
    <xf numFmtId="182" fontId="25" fillId="0" borderId="12" xfId="0" applyNumberFormat="1" applyFont="1" applyBorder="1" applyAlignment="1">
      <alignment horizontal="center"/>
    </xf>
    <xf numFmtId="0" fontId="25" fillId="0" borderId="7" xfId="0" applyFont="1" applyBorder="1" applyAlignment="1">
      <alignment horizontal="left" vertical="center" wrapText="1"/>
    </xf>
    <xf numFmtId="10" fontId="25" fillId="0" borderId="12" xfId="0" applyNumberFormat="1" applyFont="1" applyBorder="1" applyAlignment="1">
      <alignment horizontal="center" vertical="center"/>
    </xf>
    <xf numFmtId="0" fontId="25" fillId="0" borderId="19" xfId="0" applyFont="1" applyBorder="1" applyAlignment="1">
      <alignment horizontal="left" vertical="center" wrapText="1"/>
    </xf>
    <xf numFmtId="0" fontId="25" fillId="0" borderId="21" xfId="0" applyFont="1" applyBorder="1" applyAlignment="1">
      <alignment horizontal="center" vertical="center"/>
    </xf>
    <xf numFmtId="9" fontId="25" fillId="0" borderId="12" xfId="22" applyFont="1" applyBorder="1" applyAlignment="1">
      <alignment horizontal="center" vertical="center"/>
    </xf>
    <xf numFmtId="9" fontId="25" fillId="0" borderId="21" xfId="22" applyFont="1" applyBorder="1" applyAlignment="1">
      <alignment horizontal="center" vertical="center"/>
    </xf>
    <xf numFmtId="178" fontId="25" fillId="0" borderId="17" xfId="0" applyNumberFormat="1" applyFont="1" applyBorder="1" applyAlignment="1">
      <alignment horizontal="center"/>
    </xf>
    <xf numFmtId="178" fontId="25" fillId="0" borderId="1" xfId="0" applyNumberFormat="1" applyFont="1" applyBorder="1" applyAlignment="1">
      <alignment horizontal="center"/>
    </xf>
    <xf numFmtId="3" fontId="25" fillId="0" borderId="17" xfId="0" applyNumberFormat="1" applyFont="1" applyBorder="1" applyAlignment="1">
      <alignment horizontal="center"/>
    </xf>
    <xf numFmtId="3" fontId="25" fillId="0" borderId="1" xfId="0" applyNumberFormat="1" applyFont="1" applyBorder="1" applyAlignment="1">
      <alignment horizontal="center"/>
    </xf>
    <xf numFmtId="0" fontId="26" fillId="0" borderId="19" xfId="0" applyFont="1" applyBorder="1" applyAlignment="1">
      <alignment horizontal="left" vertical="center" wrapText="1"/>
    </xf>
    <xf numFmtId="0" fontId="1" fillId="0" borderId="0" xfId="0" applyFont="1" applyBorder="1" applyAlignment="1">
      <alignment/>
    </xf>
    <xf numFmtId="0" fontId="1" fillId="0" borderId="1" xfId="0" applyFont="1" applyBorder="1" applyAlignment="1">
      <alignment horizontal="center"/>
    </xf>
    <xf numFmtId="3" fontId="1" fillId="0" borderId="0" xfId="0" applyNumberFormat="1" applyFont="1" applyBorder="1" applyAlignment="1">
      <alignment horizontal="right" vertical="center" wrapText="1"/>
    </xf>
    <xf numFmtId="0" fontId="1" fillId="0" borderId="0" xfId="0" applyFont="1" applyBorder="1" applyAlignment="1">
      <alignment wrapText="1"/>
    </xf>
    <xf numFmtId="0" fontId="1" fillId="0" borderId="22" xfId="0" applyFont="1" applyBorder="1" applyAlignment="1">
      <alignment horizontal="center"/>
    </xf>
    <xf numFmtId="0" fontId="1" fillId="0" borderId="23" xfId="0" applyFont="1" applyBorder="1" applyAlignment="1">
      <alignment horizontal="center"/>
    </xf>
    <xf numFmtId="38" fontId="1" fillId="0" borderId="1" xfId="18" applyNumberFormat="1" applyFont="1" applyBorder="1" applyAlignment="1">
      <alignment horizontal="left" vertical="center" wrapText="1"/>
      <protection/>
    </xf>
    <xf numFmtId="0" fontId="14" fillId="0" borderId="1" xfId="0" applyFont="1" applyBorder="1" applyAlignment="1">
      <alignment vertical="center" wrapText="1"/>
    </xf>
    <xf numFmtId="0" fontId="10" fillId="0" borderId="0" xfId="0" applyFont="1" applyBorder="1" applyAlignment="1">
      <alignment vertical="center" wrapText="1"/>
    </xf>
    <xf numFmtId="177" fontId="1" fillId="0" borderId="0" xfId="0" applyNumberFormat="1" applyFont="1" applyBorder="1" applyAlignment="1">
      <alignment vertical="center"/>
    </xf>
    <xf numFmtId="0" fontId="4" fillId="0" borderId="0" xfId="0" applyFont="1" applyBorder="1" applyAlignment="1">
      <alignment horizontal="center" wrapText="1"/>
    </xf>
    <xf numFmtId="0" fontId="28" fillId="0" borderId="1" xfId="0" applyFont="1" applyBorder="1" applyAlignment="1">
      <alignment horizontal="left" vertical="center" wrapText="1"/>
    </xf>
    <xf numFmtId="0" fontId="4" fillId="0" borderId="7" xfId="0" applyFont="1" applyBorder="1" applyAlignment="1">
      <alignment horizontal="center"/>
    </xf>
    <xf numFmtId="0" fontId="12" fillId="0" borderId="24" xfId="0" applyFont="1" applyBorder="1" applyAlignment="1">
      <alignment horizontal="center" wrapText="1"/>
    </xf>
    <xf numFmtId="0" fontId="12" fillId="0" borderId="25" xfId="0" applyFont="1" applyBorder="1" applyAlignment="1">
      <alignment horizontal="center" wrapText="1"/>
    </xf>
    <xf numFmtId="186" fontId="12" fillId="0" borderId="26" xfId="19" applyNumberFormat="1" applyFont="1" applyBorder="1" applyAlignment="1">
      <alignment horizontal="center" wrapText="1"/>
    </xf>
    <xf numFmtId="3" fontId="4" fillId="0" borderId="1" xfId="0" applyNumberFormat="1" applyFont="1" applyBorder="1" applyAlignment="1">
      <alignment/>
    </xf>
    <xf numFmtId="0" fontId="4" fillId="0" borderId="1" xfId="0" applyFont="1" applyBorder="1" applyAlignment="1">
      <alignment horizontal="center"/>
    </xf>
    <xf numFmtId="186" fontId="12" fillId="0" borderId="3" xfId="19" applyNumberFormat="1" applyFont="1" applyBorder="1" applyAlignment="1">
      <alignment wrapText="1"/>
    </xf>
    <xf numFmtId="0" fontId="4" fillId="0" borderId="10" xfId="0" applyFont="1" applyBorder="1" applyAlignment="1">
      <alignment horizontal="center"/>
    </xf>
    <xf numFmtId="0" fontId="4" fillId="0" borderId="12" xfId="0" applyFont="1" applyBorder="1" applyAlignment="1">
      <alignment horizontal="center"/>
    </xf>
    <xf numFmtId="177" fontId="4" fillId="0" borderId="1" xfId="0" applyNumberFormat="1" applyFont="1" applyBorder="1" applyAlignment="1">
      <alignment horizontal="center"/>
    </xf>
    <xf numFmtId="186" fontId="12" fillId="0" borderId="1" xfId="19" applyNumberFormat="1" applyFont="1" applyBorder="1" applyAlignment="1">
      <alignment horizontal="center" wrapText="1"/>
    </xf>
    <xf numFmtId="0" fontId="4" fillId="0" borderId="27" xfId="0" applyFont="1" applyBorder="1" applyAlignment="1">
      <alignment horizontal="center"/>
    </xf>
    <xf numFmtId="0" fontId="12" fillId="0" borderId="28" xfId="0" applyFont="1" applyBorder="1" applyAlignment="1">
      <alignment horizontal="center" wrapText="1"/>
    </xf>
    <xf numFmtId="0" fontId="12" fillId="0" borderId="5" xfId="0" applyFont="1" applyBorder="1" applyAlignment="1">
      <alignment horizontal="center" wrapText="1"/>
    </xf>
    <xf numFmtId="186" fontId="12" fillId="0" borderId="29" xfId="19" applyNumberFormat="1" applyFont="1" applyBorder="1" applyAlignment="1">
      <alignment horizontal="center" wrapText="1"/>
    </xf>
    <xf numFmtId="186" fontId="12" fillId="0" borderId="2" xfId="19" applyNumberFormat="1" applyFont="1" applyBorder="1" applyAlignment="1">
      <alignment horizontal="center" wrapText="1"/>
    </xf>
    <xf numFmtId="0" fontId="4" fillId="0" borderId="2" xfId="0" applyFont="1" applyBorder="1" applyAlignment="1">
      <alignment horizontal="center"/>
    </xf>
    <xf numFmtId="177" fontId="4" fillId="0" borderId="2" xfId="0" applyNumberFormat="1"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4" fillId="0" borderId="30" xfId="0" applyFont="1" applyBorder="1" applyAlignment="1">
      <alignment horizontal="center"/>
    </xf>
    <xf numFmtId="3" fontId="4" fillId="0" borderId="31" xfId="0" applyNumberFormat="1" applyFont="1" applyBorder="1" applyAlignment="1">
      <alignment horizontal="center"/>
    </xf>
    <xf numFmtId="186" fontId="12" fillId="0" borderId="14" xfId="19" applyNumberFormat="1" applyFont="1" applyBorder="1" applyAlignment="1">
      <alignment horizontal="center" wrapText="1"/>
    </xf>
    <xf numFmtId="0" fontId="4" fillId="0" borderId="32" xfId="0" applyFont="1" applyBorder="1" applyAlignment="1">
      <alignment horizontal="center"/>
    </xf>
    <xf numFmtId="177" fontId="4" fillId="0" borderId="9" xfId="0" applyNumberFormat="1" applyFont="1" applyBorder="1" applyAlignment="1">
      <alignment horizontal="right"/>
    </xf>
    <xf numFmtId="0" fontId="4" fillId="0" borderId="9" xfId="0" applyFont="1" applyBorder="1" applyAlignment="1">
      <alignment horizontal="center"/>
    </xf>
    <xf numFmtId="177" fontId="4" fillId="0" borderId="9" xfId="0" applyNumberFormat="1" applyFont="1" applyBorder="1" applyAlignment="1">
      <alignment horizontal="center"/>
    </xf>
    <xf numFmtId="0" fontId="4" fillId="0" borderId="14" xfId="0" applyFont="1" applyBorder="1" applyAlignment="1">
      <alignment horizontal="center"/>
    </xf>
    <xf numFmtId="3" fontId="4" fillId="0" borderId="0" xfId="0" applyNumberFormat="1" applyFont="1" applyAlignment="1">
      <alignment/>
    </xf>
    <xf numFmtId="0" fontId="1" fillId="0" borderId="7" xfId="0" applyFont="1" applyBorder="1" applyAlignment="1">
      <alignment horizontal="center"/>
    </xf>
    <xf numFmtId="3" fontId="1" fillId="0" borderId="1" xfId="0" applyNumberFormat="1" applyFont="1" applyBorder="1" applyAlignment="1">
      <alignment/>
    </xf>
    <xf numFmtId="0" fontId="1" fillId="0" borderId="10" xfId="0" applyFont="1" applyBorder="1" applyAlignment="1">
      <alignment horizontal="center"/>
    </xf>
    <xf numFmtId="0" fontId="1" fillId="0" borderId="12" xfId="0" applyFont="1" applyBorder="1" applyAlignment="1">
      <alignment horizontal="center"/>
    </xf>
    <xf numFmtId="0" fontId="1" fillId="0" borderId="1" xfId="0" applyNumberFormat="1" applyFont="1" applyBorder="1" applyAlignment="1">
      <alignment horizontal="center"/>
    </xf>
    <xf numFmtId="0" fontId="4"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1" xfId="15" applyFont="1" applyFill="1" applyBorder="1" applyAlignment="1">
      <alignment horizontal="center" vertical="center" wrapText="1"/>
      <protection/>
    </xf>
    <xf numFmtId="0" fontId="13" fillId="0" borderId="1" xfId="18" applyFont="1" applyBorder="1" applyAlignment="1">
      <alignment horizontal="center" vertical="center" wrapText="1"/>
      <protection/>
    </xf>
    <xf numFmtId="0" fontId="4" fillId="0" borderId="9" xfId="0" applyNumberFormat="1" applyFont="1" applyBorder="1" applyAlignment="1">
      <alignment horizontal="center"/>
    </xf>
    <xf numFmtId="0" fontId="4" fillId="0" borderId="0" xfId="0" applyNumberFormat="1" applyFont="1" applyAlignment="1">
      <alignment/>
    </xf>
    <xf numFmtId="0" fontId="1" fillId="0" borderId="1" xfId="18" applyNumberFormat="1" applyFont="1" applyBorder="1" applyAlignment="1">
      <alignment horizontal="center" vertical="center" wrapText="1"/>
      <protection/>
    </xf>
    <xf numFmtId="190" fontId="1" fillId="0" borderId="1" xfId="19" applyNumberFormat="1" applyFont="1" applyBorder="1" applyAlignment="1">
      <alignment horizontal="center" vertical="center" wrapText="1"/>
    </xf>
    <xf numFmtId="0" fontId="1" fillId="0" borderId="1" xfId="18" applyFont="1" applyBorder="1" applyAlignment="1">
      <alignment horizontal="center" vertical="center"/>
      <protection/>
    </xf>
    <xf numFmtId="190" fontId="1" fillId="0" borderId="1" xfId="19" applyNumberFormat="1" applyFont="1" applyBorder="1" applyAlignment="1">
      <alignment horizontal="left" vertical="center" wrapText="1"/>
    </xf>
    <xf numFmtId="0" fontId="1" fillId="0" borderId="1" xfId="0" applyNumberFormat="1" applyFont="1" applyBorder="1" applyAlignment="1">
      <alignment horizontal="center" vertical="center" wrapText="1"/>
    </xf>
    <xf numFmtId="14" fontId="12"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xf>
    <xf numFmtId="0" fontId="1" fillId="0" borderId="1" xfId="0" applyFont="1" applyBorder="1" applyAlignment="1">
      <alignment horizontal="left" vertical="center" wrapText="1"/>
    </xf>
    <xf numFmtId="0" fontId="1" fillId="0" borderId="1" xfId="0" applyNumberFormat="1" applyFont="1" applyBorder="1" applyAlignment="1">
      <alignment vertical="center" wrapText="1"/>
    </xf>
    <xf numFmtId="0" fontId="1" fillId="0" borderId="1" xfId="18" applyFont="1" applyBorder="1" applyAlignment="1">
      <alignment vertical="center" wrapText="1"/>
      <protection/>
    </xf>
    <xf numFmtId="0" fontId="14" fillId="0" borderId="3" xfId="0" applyFont="1" applyBorder="1" applyAlignment="1">
      <alignment horizontal="center" vertical="center" wrapText="1"/>
    </xf>
    <xf numFmtId="0" fontId="1" fillId="0" borderId="1" xfId="18" applyFont="1" applyBorder="1" applyAlignment="1">
      <alignment horizontal="center" vertical="center" wrapText="1"/>
      <protection/>
    </xf>
    <xf numFmtId="49" fontId="1" fillId="0" borderId="1" xfId="0" applyNumberFormat="1" applyFont="1" applyFill="1" applyBorder="1" applyAlignment="1">
      <alignment horizontal="center" vertical="center" wrapText="1"/>
    </xf>
    <xf numFmtId="49" fontId="1" fillId="0" borderId="1" xfId="18" applyNumberFormat="1" applyFont="1" applyBorder="1" applyAlignment="1">
      <alignment horizontal="center" vertical="center" wrapText="1"/>
      <protection/>
    </xf>
    <xf numFmtId="0" fontId="1" fillId="0" borderId="1" xfId="19" applyNumberFormat="1" applyFont="1" applyBorder="1" applyAlignment="1">
      <alignment horizontal="center" vertical="center" wrapText="1"/>
    </xf>
    <xf numFmtId="14" fontId="1" fillId="0" borderId="1" xfId="19" applyNumberFormat="1" applyFont="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3" fontId="1" fillId="0" borderId="1" xfId="19" applyNumberFormat="1" applyFont="1" applyBorder="1" applyAlignment="1">
      <alignment horizontal="left" vertical="center" wrapText="1"/>
    </xf>
    <xf numFmtId="0" fontId="4" fillId="0" borderId="8" xfId="0" applyNumberFormat="1" applyFont="1" applyBorder="1" applyAlignment="1">
      <alignment vertical="center" wrapText="1"/>
    </xf>
    <xf numFmtId="0" fontId="1"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 fillId="0" borderId="1" xfId="0" applyFont="1" applyFill="1" applyBorder="1" applyAlignment="1">
      <alignment vertical="center" wrapText="1"/>
    </xf>
    <xf numFmtId="14" fontId="1" fillId="0" borderId="1" xfId="18" applyNumberFormat="1" applyFont="1" applyBorder="1" applyAlignment="1">
      <alignment horizontal="center" vertical="center" wrapText="1"/>
      <protection/>
    </xf>
    <xf numFmtId="0" fontId="14" fillId="0" borderId="1" xfId="0" applyFont="1" applyBorder="1" applyAlignment="1">
      <alignment horizontal="center" vertical="center" wrapText="1"/>
    </xf>
    <xf numFmtId="0" fontId="1" fillId="0"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195"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1" fillId="0" borderId="0" xfId="0" applyFont="1" applyAlignment="1">
      <alignment horizontal="center" vertical="center" wrapText="1"/>
    </xf>
    <xf numFmtId="0" fontId="1" fillId="0" borderId="8" xfId="0" applyFont="1" applyBorder="1" applyAlignment="1">
      <alignment horizontal="left" vertical="center" wrapText="1"/>
    </xf>
    <xf numFmtId="0" fontId="1" fillId="0" borderId="33" xfId="0" applyFont="1" applyBorder="1" applyAlignment="1">
      <alignment horizontal="center" vertical="center" wrapText="1"/>
    </xf>
    <xf numFmtId="0" fontId="1" fillId="0" borderId="3" xfId="0" applyFont="1" applyBorder="1" applyAlignment="1">
      <alignment horizontal="center" wrapText="1"/>
    </xf>
    <xf numFmtId="0" fontId="1" fillId="0" borderId="34" xfId="0" applyFont="1" applyBorder="1" applyAlignment="1">
      <alignment horizontal="center" vertical="center" wrapText="1"/>
    </xf>
    <xf numFmtId="0" fontId="1" fillId="0" borderId="25" xfId="0" applyFont="1" applyBorder="1" applyAlignment="1">
      <alignment horizontal="center" wrapText="1"/>
    </xf>
    <xf numFmtId="3" fontId="1" fillId="0" borderId="35" xfId="0" applyNumberFormat="1" applyFont="1" applyBorder="1" applyAlignment="1">
      <alignment horizontal="center" vertical="center" wrapText="1"/>
    </xf>
    <xf numFmtId="0" fontId="1" fillId="0" borderId="26" xfId="0" applyFont="1" applyBorder="1" applyAlignment="1">
      <alignment horizontal="center" wrapText="1"/>
    </xf>
    <xf numFmtId="3" fontId="1" fillId="0" borderId="33" xfId="0" applyNumberFormat="1" applyFont="1" applyBorder="1" applyAlignment="1">
      <alignment horizontal="center" vertical="center" wrapText="1"/>
    </xf>
    <xf numFmtId="0" fontId="1" fillId="0" borderId="3" xfId="0" applyFont="1" applyBorder="1" applyAlignment="1">
      <alignment horizontal="center"/>
    </xf>
    <xf numFmtId="0" fontId="1" fillId="0" borderId="33" xfId="0" applyNumberFormat="1" applyFont="1" applyBorder="1" applyAlignment="1">
      <alignment horizontal="center" vertical="center" wrapText="1"/>
    </xf>
    <xf numFmtId="0" fontId="1" fillId="0" borderId="3" xfId="0" applyNumberFormat="1" applyFont="1" applyBorder="1" applyAlignment="1">
      <alignment horizontal="center"/>
    </xf>
    <xf numFmtId="0" fontId="10"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7" xfId="0" applyFont="1" applyBorder="1" applyAlignment="1">
      <alignment/>
    </xf>
    <xf numFmtId="0" fontId="25" fillId="0" borderId="36" xfId="0" applyFont="1" applyBorder="1" applyAlignment="1">
      <alignment/>
    </xf>
    <xf numFmtId="176" fontId="25" fillId="0" borderId="38" xfId="0" applyNumberFormat="1" applyFont="1" applyBorder="1" applyAlignment="1">
      <alignment horizontal="center" vertical="center"/>
    </xf>
    <xf numFmtId="176" fontId="25" fillId="0" borderId="39" xfId="0" applyNumberFormat="1" applyFont="1" applyBorder="1" applyAlignment="1">
      <alignment horizontal="center" vertical="center"/>
    </xf>
    <xf numFmtId="176" fontId="25" fillId="0" borderId="40" xfId="0" applyNumberFormat="1" applyFont="1" applyBorder="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horizontal="center"/>
    </xf>
    <xf numFmtId="0" fontId="25" fillId="0" borderId="36" xfId="0" applyFont="1" applyBorder="1" applyAlignment="1">
      <alignment horizontal="center"/>
    </xf>
    <xf numFmtId="0" fontId="25" fillId="0" borderId="37" xfId="0" applyFont="1" applyBorder="1" applyAlignment="1">
      <alignment horizontal="center" vertical="center"/>
    </xf>
    <xf numFmtId="0" fontId="25" fillId="0" borderId="41" xfId="0" applyFont="1" applyBorder="1" applyAlignment="1">
      <alignment horizontal="center"/>
    </xf>
    <xf numFmtId="0" fontId="25" fillId="0" borderId="42" xfId="0" applyFont="1" applyBorder="1" applyAlignment="1">
      <alignment horizontal="center"/>
    </xf>
    <xf numFmtId="0" fontId="25" fillId="0" borderId="38" xfId="0" applyFont="1" applyBorder="1" applyAlignment="1">
      <alignment horizont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191" fontId="25" fillId="0" borderId="38" xfId="0" applyNumberFormat="1" applyFont="1" applyBorder="1" applyAlignment="1">
      <alignment horizontal="center" vertical="center"/>
    </xf>
    <xf numFmtId="191" fontId="25" fillId="0" borderId="39" xfId="0" applyNumberFormat="1" applyFont="1" applyBorder="1" applyAlignment="1">
      <alignment horizontal="center" vertical="center"/>
    </xf>
    <xf numFmtId="191" fontId="25" fillId="0" borderId="40" xfId="0" applyNumberFormat="1" applyFont="1" applyBorder="1" applyAlignment="1">
      <alignment horizontal="center" vertical="center"/>
    </xf>
    <xf numFmtId="0" fontId="1" fillId="0" borderId="43" xfId="0" applyFont="1" applyBorder="1" applyAlignment="1">
      <alignment horizontal="center" vertical="center" wrapText="1"/>
    </xf>
    <xf numFmtId="0" fontId="1" fillId="0" borderId="44" xfId="0" applyFont="1" applyBorder="1" applyAlignment="1">
      <alignment horizontal="center"/>
    </xf>
    <xf numFmtId="0" fontId="1" fillId="0" borderId="36" xfId="0" applyFont="1" applyBorder="1" applyAlignment="1">
      <alignment horizontal="center"/>
    </xf>
    <xf numFmtId="0" fontId="1" fillId="0" borderId="32" xfId="0" applyFont="1" applyBorder="1" applyAlignment="1">
      <alignment horizontal="center"/>
    </xf>
    <xf numFmtId="0" fontId="21" fillId="0" borderId="45" xfId="0" applyFont="1" applyBorder="1" applyAlignment="1">
      <alignment horizontal="center" vertical="center"/>
    </xf>
    <xf numFmtId="0" fontId="29" fillId="0" borderId="45" xfId="0" applyFont="1" applyBorder="1" applyAlignment="1">
      <alignment horizontal="center" vertical="center"/>
    </xf>
    <xf numFmtId="0" fontId="14" fillId="0" borderId="17"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6" xfId="0" applyFont="1" applyBorder="1" applyAlignment="1">
      <alignment horizontal="center"/>
    </xf>
    <xf numFmtId="0" fontId="1"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18" applyFont="1" applyFill="1" applyBorder="1" applyAlignment="1">
      <alignment vertical="center" wrapText="1"/>
      <protection/>
    </xf>
    <xf numFmtId="49" fontId="1" fillId="0" borderId="1" xfId="18" applyNumberFormat="1" applyFont="1" applyBorder="1" applyAlignment="1">
      <alignment horizontal="center" vertical="center"/>
      <protection/>
    </xf>
    <xf numFmtId="14" fontId="1" fillId="0" borderId="1" xfId="18" applyNumberFormat="1" applyFont="1" applyBorder="1" applyAlignment="1">
      <alignment horizontal="center" vertical="center"/>
      <protection/>
    </xf>
    <xf numFmtId="0" fontId="1" fillId="0" borderId="1" xfId="18" applyNumberFormat="1" applyFont="1" applyBorder="1" applyAlignment="1">
      <alignment horizontal="center" vertical="center"/>
      <protection/>
    </xf>
    <xf numFmtId="0" fontId="1" fillId="0" borderId="8" xfId="0" applyFont="1" applyBorder="1" applyAlignment="1">
      <alignment horizontal="left" wrapText="1"/>
    </xf>
    <xf numFmtId="0" fontId="1" fillId="0" borderId="8" xfId="0" applyFont="1" applyBorder="1" applyAlignment="1">
      <alignment wrapText="1"/>
    </xf>
    <xf numFmtId="0" fontId="1" fillId="0" borderId="10" xfId="0" applyFont="1" applyBorder="1" applyAlignment="1">
      <alignment horizontal="center" vertical="center"/>
    </xf>
    <xf numFmtId="0" fontId="1" fillId="0" borderId="2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right" vertical="center" wrapText="1"/>
    </xf>
    <xf numFmtId="0" fontId="1" fillId="0" borderId="22" xfId="0" applyFont="1" applyBorder="1" applyAlignment="1">
      <alignment vertical="center" wrapText="1"/>
    </xf>
    <xf numFmtId="0" fontId="1" fillId="0" borderId="23" xfId="0" applyFont="1" applyBorder="1" applyAlignment="1">
      <alignment vertical="center" wrapText="1"/>
    </xf>
    <xf numFmtId="0" fontId="1" fillId="0" borderId="11" xfId="0" applyFont="1" applyBorder="1" applyAlignment="1">
      <alignment horizontal="center"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25" xfId="0" applyFont="1" applyBorder="1" applyAlignment="1">
      <alignment horizontal="center" vertical="center" wrapText="1"/>
    </xf>
    <xf numFmtId="0" fontId="1" fillId="0" borderId="8" xfId="0" applyFont="1" applyBorder="1" applyAlignment="1">
      <alignment vertical="center" wrapText="1"/>
    </xf>
    <xf numFmtId="0" fontId="1" fillId="0" borderId="24" xfId="0" applyFont="1" applyBorder="1" applyAlignment="1">
      <alignment vertical="center" wrapText="1"/>
    </xf>
    <xf numFmtId="0" fontId="1" fillId="0" borderId="22" xfId="0" applyFont="1" applyBorder="1" applyAlignment="1">
      <alignment vertical="center"/>
    </xf>
    <xf numFmtId="0" fontId="1" fillId="0" borderId="23" xfId="0" applyFont="1" applyBorder="1" applyAlignment="1">
      <alignment vertical="center"/>
    </xf>
    <xf numFmtId="0" fontId="4" fillId="0" borderId="10" xfId="0" applyFont="1" applyBorder="1" applyAlignment="1">
      <alignment vertical="center" wrapText="1"/>
    </xf>
    <xf numFmtId="0" fontId="4" fillId="0" borderId="23" xfId="0" applyFont="1" applyBorder="1" applyAlignment="1">
      <alignment vertical="center" wrapText="1"/>
    </xf>
    <xf numFmtId="0" fontId="0" fillId="0" borderId="28" xfId="0" applyBorder="1" applyAlignment="1">
      <alignment horizontal="center" vertical="center" wrapText="1"/>
    </xf>
    <xf numFmtId="0" fontId="0" fillId="0" borderId="0" xfId="0" applyBorder="1" applyAlignment="1">
      <alignment horizontal="left" vertical="center" wrapText="1"/>
    </xf>
    <xf numFmtId="0" fontId="0"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204" fontId="0" fillId="0" borderId="1" xfId="0" applyNumberFormat="1" applyFont="1" applyBorder="1" applyAlignment="1">
      <alignment vertical="center" wrapText="1"/>
    </xf>
    <xf numFmtId="0" fontId="0" fillId="0" borderId="1" xfId="0" applyFont="1" applyBorder="1" applyAlignment="1">
      <alignment horizontal="center" vertical="center" wrapText="1"/>
    </xf>
    <xf numFmtId="14" fontId="0" fillId="0" borderId="2" xfId="0" applyNumberFormat="1" applyFont="1" applyBorder="1" applyAlignment="1">
      <alignment horizontal="center" vertical="center" wrapText="1"/>
    </xf>
    <xf numFmtId="14" fontId="0" fillId="0" borderId="3"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45" xfId="0" applyFont="1" applyBorder="1" applyAlignment="1">
      <alignment horizontal="left" vertical="center" wrapText="1"/>
    </xf>
    <xf numFmtId="0" fontId="1" fillId="0" borderId="26" xfId="0" applyFont="1" applyBorder="1" applyAlignment="1">
      <alignment vertical="center" wrapText="1"/>
    </xf>
    <xf numFmtId="0" fontId="1" fillId="0" borderId="3" xfId="0" applyFont="1" applyBorder="1" applyAlignment="1">
      <alignment horizontal="center" vertical="center" wrapText="1"/>
    </xf>
    <xf numFmtId="0" fontId="1" fillId="0" borderId="3" xfId="0" applyFont="1" applyBorder="1" applyAlignment="1">
      <alignment vertical="center" wrapText="1"/>
    </xf>
    <xf numFmtId="0" fontId="1" fillId="0" borderId="44" xfId="0"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xf>
    <xf numFmtId="0" fontId="21" fillId="0" borderId="8" xfId="0" applyFont="1" applyBorder="1" applyAlignment="1">
      <alignment horizontal="left" vertical="center" wrapText="1"/>
    </xf>
    <xf numFmtId="0" fontId="1" fillId="0" borderId="2" xfId="0" applyFont="1" applyBorder="1" applyAlignment="1">
      <alignment vertical="center" wrapText="1"/>
    </xf>
    <xf numFmtId="0" fontId="1" fillId="0" borderId="2" xfId="19" applyNumberFormat="1" applyFont="1" applyBorder="1" applyAlignment="1">
      <alignment horizontal="center" vertical="center" wrapText="1"/>
    </xf>
    <xf numFmtId="0" fontId="1" fillId="0" borderId="3" xfId="19" applyNumberFormat="1" applyFont="1" applyBorder="1" applyAlignment="1">
      <alignment horizontal="center" vertical="center" wrapText="1"/>
    </xf>
    <xf numFmtId="0" fontId="1" fillId="0" borderId="2" xfId="18" applyFont="1" applyBorder="1" applyAlignment="1">
      <alignment horizontal="center" vertical="center"/>
      <protection/>
    </xf>
    <xf numFmtId="0" fontId="1" fillId="0" borderId="3" xfId="18" applyFont="1" applyBorder="1" applyAlignment="1">
      <alignment horizontal="center" vertical="center"/>
      <protection/>
    </xf>
    <xf numFmtId="0" fontId="1" fillId="0" borderId="2" xfId="18" applyFont="1" applyBorder="1" applyAlignment="1">
      <alignment horizontal="center" vertical="center" wrapText="1"/>
      <protection/>
    </xf>
    <xf numFmtId="0" fontId="1" fillId="0" borderId="3" xfId="18" applyFont="1" applyBorder="1" applyAlignment="1">
      <alignment horizontal="center" vertical="center" wrapText="1"/>
      <protection/>
    </xf>
    <xf numFmtId="0" fontId="1" fillId="0" borderId="2" xfId="18" applyFont="1" applyBorder="1" applyAlignment="1">
      <alignment horizontal="left" vertical="center" wrapText="1"/>
      <protection/>
    </xf>
    <xf numFmtId="0" fontId="1" fillId="0" borderId="3" xfId="18" applyFont="1" applyBorder="1" applyAlignment="1">
      <alignment horizontal="left" vertical="center" wrapText="1"/>
      <protection/>
    </xf>
    <xf numFmtId="0" fontId="1" fillId="0" borderId="2" xfId="18" applyFont="1" applyBorder="1" applyAlignment="1">
      <alignment vertical="center" wrapText="1"/>
      <protection/>
    </xf>
    <xf numFmtId="0" fontId="1" fillId="0" borderId="3" xfId="18" applyFont="1" applyBorder="1" applyAlignment="1">
      <alignment vertical="center" wrapText="1"/>
      <protection/>
    </xf>
    <xf numFmtId="0" fontId="1" fillId="0" borderId="2" xfId="18" applyFont="1" applyFill="1" applyBorder="1" applyAlignment="1">
      <alignment horizontal="center" vertical="center"/>
      <protection/>
    </xf>
    <xf numFmtId="0" fontId="1" fillId="0" borderId="3" xfId="18" applyFont="1" applyFill="1" applyBorder="1" applyAlignment="1">
      <alignment horizontal="center" vertical="center"/>
      <protection/>
    </xf>
    <xf numFmtId="190" fontId="1" fillId="0" borderId="2" xfId="19" applyNumberFormat="1" applyFont="1" applyBorder="1" applyAlignment="1">
      <alignment horizontal="center" vertical="center" wrapText="1"/>
    </xf>
    <xf numFmtId="190" fontId="1" fillId="0" borderId="3" xfId="19" applyNumberFormat="1" applyFont="1" applyBorder="1" applyAlignment="1">
      <alignment horizontal="center" vertical="center" wrapText="1"/>
    </xf>
    <xf numFmtId="38" fontId="1" fillId="0" borderId="2" xfId="18" applyNumberFormat="1" applyFont="1" applyBorder="1" applyAlignment="1">
      <alignment horizontal="center" vertical="center" wrapText="1"/>
      <protection/>
    </xf>
    <xf numFmtId="38" fontId="1" fillId="0" borderId="3" xfId="18" applyNumberFormat="1" applyFont="1" applyBorder="1" applyAlignment="1">
      <alignment horizontal="center" vertical="center" wrapText="1"/>
      <protection/>
    </xf>
    <xf numFmtId="0" fontId="1" fillId="0" borderId="2" xfId="18" applyNumberFormat="1" applyFont="1" applyBorder="1" applyAlignment="1">
      <alignment horizontal="center" vertical="center" wrapText="1"/>
      <protection/>
    </xf>
    <xf numFmtId="0" fontId="1" fillId="0" borderId="3" xfId="18" applyNumberFormat="1" applyFont="1" applyBorder="1" applyAlignment="1">
      <alignment horizontal="center" vertical="center" wrapText="1"/>
      <protection/>
    </xf>
    <xf numFmtId="195" fontId="1" fillId="0" borderId="2" xfId="19" applyNumberFormat="1" applyFont="1" applyBorder="1" applyAlignment="1">
      <alignment horizontal="center" vertical="center" wrapText="1"/>
    </xf>
    <xf numFmtId="195" fontId="1" fillId="0" borderId="3" xfId="19" applyNumberFormat="1" applyFont="1" applyBorder="1" applyAlignment="1">
      <alignment horizontal="center" vertical="center" wrapText="1"/>
    </xf>
    <xf numFmtId="195" fontId="1" fillId="0" borderId="2" xfId="0" applyNumberFormat="1" applyFont="1" applyBorder="1" applyAlignment="1">
      <alignment horizontal="center" vertical="center"/>
    </xf>
    <xf numFmtId="195" fontId="1" fillId="0" borderId="3" xfId="0" applyNumberFormat="1" applyFont="1" applyBorder="1" applyAlignment="1">
      <alignment horizontal="center" vertical="center"/>
    </xf>
    <xf numFmtId="0" fontId="1" fillId="0" borderId="26" xfId="0" applyFont="1" applyBorder="1" applyAlignment="1">
      <alignment horizontal="center" vertical="center" wrapText="1"/>
    </xf>
    <xf numFmtId="195" fontId="1" fillId="0" borderId="33" xfId="0" applyNumberFormat="1" applyFont="1" applyBorder="1" applyAlignment="1">
      <alignment horizontal="center" vertical="center" wrapText="1"/>
    </xf>
    <xf numFmtId="195" fontId="1" fillId="0" borderId="3" xfId="0" applyNumberFormat="1" applyFont="1" applyBorder="1" applyAlignment="1">
      <alignment vertical="center" wrapText="1"/>
    </xf>
    <xf numFmtId="0" fontId="1" fillId="0" borderId="10" xfId="0" applyFont="1" applyBorder="1" applyAlignment="1">
      <alignment horizontal="center" vertical="center" wrapText="1"/>
    </xf>
    <xf numFmtId="0" fontId="1" fillId="0" borderId="1" xfId="0" applyFont="1" applyBorder="1" applyAlignment="1">
      <alignment horizontal="right" vertical="center" wrapText="1"/>
    </xf>
    <xf numFmtId="0" fontId="1" fillId="0" borderId="0" xfId="0" applyFont="1" applyBorder="1" applyAlignment="1">
      <alignment horizontal="left"/>
    </xf>
    <xf numFmtId="0" fontId="1" fillId="0" borderId="0" xfId="0" applyFont="1" applyBorder="1" applyAlignment="1">
      <alignment/>
    </xf>
    <xf numFmtId="0" fontId="11" fillId="0" borderId="0" xfId="0" applyFont="1" applyBorder="1" applyAlignment="1">
      <alignment/>
    </xf>
    <xf numFmtId="0" fontId="12" fillId="0" borderId="1" xfId="0" applyFont="1" applyBorder="1" applyAlignment="1">
      <alignment horizontal="center" vertical="center"/>
    </xf>
    <xf numFmtId="189" fontId="1" fillId="0" borderId="0" xfId="0" applyNumberFormat="1" applyFont="1" applyBorder="1" applyAlignment="1">
      <alignment horizontal="center" vertical="center" wrapText="1"/>
    </xf>
    <xf numFmtId="177" fontId="1" fillId="0" borderId="1" xfId="0" applyNumberFormat="1" applyFont="1" applyBorder="1" applyAlignment="1">
      <alignment horizontal="center" vertical="center"/>
    </xf>
    <xf numFmtId="0" fontId="14" fillId="0" borderId="0" xfId="0" applyFont="1" applyBorder="1" applyAlignment="1">
      <alignment horizontal="center" vertical="center"/>
    </xf>
    <xf numFmtId="0" fontId="27" fillId="0" borderId="0" xfId="0" applyFont="1" applyBorder="1" applyAlignment="1">
      <alignment horizontal="center" vertical="center"/>
    </xf>
    <xf numFmtId="0" fontId="1"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left" wrapText="1"/>
    </xf>
    <xf numFmtId="0" fontId="1" fillId="0" borderId="10" xfId="0" applyFont="1" applyBorder="1" applyAlignment="1">
      <alignment horizontal="left" wrapText="1"/>
    </xf>
    <xf numFmtId="0" fontId="1" fillId="0" borderId="1" xfId="0" applyFont="1" applyBorder="1" applyAlignment="1">
      <alignment/>
    </xf>
    <xf numFmtId="0" fontId="12" fillId="0" borderId="1" xfId="0" applyFont="1" applyBorder="1" applyAlignment="1">
      <alignment horizontal="left" vertical="center" wrapText="1"/>
    </xf>
    <xf numFmtId="189" fontId="1" fillId="0" borderId="1" xfId="0" applyNumberFormat="1" applyFont="1" applyBorder="1" applyAlignment="1">
      <alignment horizontal="center" vertical="center" wrapText="1"/>
    </xf>
  </cellXfs>
  <cellStyles count="12">
    <cellStyle name="Normal" xfId="0"/>
    <cellStyle name="一般_93.(下)兼任教師名冊正本(更新)" xfId="15"/>
    <cellStyle name="一般_96年度經常門經費執行表" xfId="16"/>
    <cellStyle name="一般_teacher" xfId="17"/>
    <cellStyle name="一般_九十四年度獎助教師研究研習分項清冊" xfId="18"/>
    <cellStyle name="Comma" xfId="19"/>
    <cellStyle name="Comma [0]" xfId="20"/>
    <cellStyle name="Followed Hyperlink" xfId="21"/>
    <cellStyle name="Percent" xfId="22"/>
    <cellStyle name="Currency" xfId="23"/>
    <cellStyle name="Currency [0]" xfId="24"/>
    <cellStyle name="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t.thit.edu.tw/it/&#20841;&#23736;&#32147;&#36031;&#30740;&#35342;&#26371;/index.htm" TargetMode="External" /><Relationship Id="rId2" Type="http://schemas.openxmlformats.org/officeDocument/2006/relationships/hyperlink" Target="http://www.it.thit.edu.tw/it/&#20841;&#23736;&#32147;&#36031;&#30740;&#35342;&#26371;/index.htm" TargetMode="External" /><Relationship Id="rId3" Type="http://schemas.openxmlformats.org/officeDocument/2006/relationships/hyperlink" Target="http://www.it.thit.edu.tw/it/&#20841;&#23736;&#32147;&#36031;&#30740;&#35342;&#26371;/index.htm" TargetMode="Externa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6"/>
  <sheetViews>
    <sheetView view="pageBreakPreview" zoomScale="75" zoomScaleSheetLayoutView="75" workbookViewId="0" topLeftCell="A1">
      <selection activeCell="F32" sqref="A1:F36"/>
    </sheetView>
  </sheetViews>
  <sheetFormatPr defaultColWidth="9.00390625" defaultRowHeight="16.5"/>
  <cols>
    <col min="1" max="1" width="11.00390625" style="0" customWidth="1"/>
    <col min="2" max="2" width="10.375" style="0" customWidth="1"/>
    <col min="3" max="3" width="68.00390625" style="0" customWidth="1"/>
    <col min="4" max="4" width="14.875" style="309" customWidth="1"/>
    <col min="5" max="5" width="16.875" style="309" customWidth="1"/>
    <col min="6" max="6" width="17.00390625" style="0" bestFit="1" customWidth="1"/>
  </cols>
  <sheetData>
    <row r="1" spans="1:6" ht="18" customHeight="1">
      <c r="A1" s="310"/>
      <c r="B1" s="310"/>
      <c r="C1" s="310"/>
      <c r="D1" s="311"/>
      <c r="E1" s="311"/>
      <c r="F1" s="310"/>
    </row>
    <row r="2" spans="1:6" ht="24" customHeight="1" thickBot="1">
      <c r="A2" s="312" t="s">
        <v>1009</v>
      </c>
      <c r="B2" s="312"/>
      <c r="C2" s="312" t="s">
        <v>1747</v>
      </c>
      <c r="D2" s="311"/>
      <c r="E2" s="311"/>
      <c r="F2" s="310"/>
    </row>
    <row r="3" spans="1:6" ht="19.5" customHeight="1" thickBot="1">
      <c r="A3" s="447" t="s">
        <v>1166</v>
      </c>
      <c r="B3" s="446"/>
      <c r="C3" s="449" t="s">
        <v>1198</v>
      </c>
      <c r="D3" s="450"/>
      <c r="E3" s="451"/>
      <c r="F3" s="313" t="s">
        <v>1200</v>
      </c>
    </row>
    <row r="4" spans="1:6" ht="15.75" customHeight="1" thickBot="1">
      <c r="A4" s="445" t="s">
        <v>1197</v>
      </c>
      <c r="B4" s="448"/>
      <c r="C4" s="314" t="s">
        <v>1168</v>
      </c>
      <c r="D4" s="315">
        <v>0</v>
      </c>
      <c r="E4" s="316" t="s">
        <v>1169</v>
      </c>
      <c r="F4" s="442">
        <v>8520965</v>
      </c>
    </row>
    <row r="5" spans="1:6" ht="15.75" customHeight="1" thickBot="1">
      <c r="A5" s="445"/>
      <c r="B5" s="448"/>
      <c r="C5" s="317" t="s">
        <v>1171</v>
      </c>
      <c r="D5" s="318">
        <v>0</v>
      </c>
      <c r="E5" s="319" t="s">
        <v>1169</v>
      </c>
      <c r="F5" s="443"/>
    </row>
    <row r="6" spans="1:6" ht="15.75" customHeight="1" thickBot="1">
      <c r="A6" s="445"/>
      <c r="B6" s="448"/>
      <c r="C6" s="317" t="s">
        <v>1729</v>
      </c>
      <c r="D6" s="318">
        <v>0</v>
      </c>
      <c r="E6" s="319" t="s">
        <v>1169</v>
      </c>
      <c r="F6" s="443"/>
    </row>
    <row r="7" spans="1:6" ht="15.75" customHeight="1" thickBot="1">
      <c r="A7" s="445"/>
      <c r="B7" s="448"/>
      <c r="C7" s="317" t="s">
        <v>1173</v>
      </c>
      <c r="D7" s="318">
        <v>0</v>
      </c>
      <c r="E7" s="319" t="s">
        <v>1169</v>
      </c>
      <c r="F7" s="443"/>
    </row>
    <row r="8" spans="1:6" ht="15.75" customHeight="1" thickBot="1">
      <c r="A8" s="445" t="s">
        <v>1199</v>
      </c>
      <c r="B8" s="446"/>
      <c r="C8" s="317" t="s">
        <v>1168</v>
      </c>
      <c r="D8" s="318">
        <v>8</v>
      </c>
      <c r="E8" s="319" t="s">
        <v>1169</v>
      </c>
      <c r="F8" s="443"/>
    </row>
    <row r="9" spans="1:6" ht="15.75" customHeight="1" thickBot="1">
      <c r="A9" s="447"/>
      <c r="B9" s="446"/>
      <c r="C9" s="317" t="s">
        <v>1171</v>
      </c>
      <c r="D9" s="318">
        <v>61</v>
      </c>
      <c r="E9" s="319" t="s">
        <v>1169</v>
      </c>
      <c r="F9" s="443"/>
    </row>
    <row r="10" spans="1:6" ht="15.75" customHeight="1" thickBot="1">
      <c r="A10" s="447"/>
      <c r="B10" s="446"/>
      <c r="C10" s="317" t="s">
        <v>943</v>
      </c>
      <c r="D10" s="318">
        <v>38</v>
      </c>
      <c r="E10" s="319" t="s">
        <v>1169</v>
      </c>
      <c r="F10" s="443"/>
    </row>
    <row r="11" spans="1:6" ht="15.75" customHeight="1" thickBot="1">
      <c r="A11" s="447"/>
      <c r="B11" s="446"/>
      <c r="C11" s="320" t="s">
        <v>1173</v>
      </c>
      <c r="D11" s="321">
        <v>161</v>
      </c>
      <c r="E11" s="322" t="s">
        <v>1169</v>
      </c>
      <c r="F11" s="444"/>
    </row>
    <row r="12" spans="1:6" ht="15.75" customHeight="1" thickBot="1">
      <c r="A12" s="438" t="s">
        <v>1730</v>
      </c>
      <c r="B12" s="439"/>
      <c r="C12" s="323" t="s">
        <v>1170</v>
      </c>
      <c r="D12" s="315">
        <v>27</v>
      </c>
      <c r="E12" s="324" t="s">
        <v>1196</v>
      </c>
      <c r="F12" s="454">
        <v>5718939</v>
      </c>
    </row>
    <row r="13" spans="1:6" ht="15.75" customHeight="1" thickBot="1">
      <c r="A13" s="438"/>
      <c r="B13" s="439"/>
      <c r="C13" s="325" t="s">
        <v>1172</v>
      </c>
      <c r="D13" s="318">
        <v>127</v>
      </c>
      <c r="E13" s="326" t="s">
        <v>1176</v>
      </c>
      <c r="F13" s="455"/>
    </row>
    <row r="14" spans="1:6" ht="15.75" customHeight="1" thickBot="1">
      <c r="A14" s="438"/>
      <c r="B14" s="439"/>
      <c r="C14" s="325" t="s">
        <v>1731</v>
      </c>
      <c r="D14" s="318">
        <v>124</v>
      </c>
      <c r="E14" s="326" t="s">
        <v>1169</v>
      </c>
      <c r="F14" s="455"/>
    </row>
    <row r="15" spans="1:6" ht="15.75" customHeight="1" thickBot="1">
      <c r="A15" s="438"/>
      <c r="B15" s="439"/>
      <c r="C15" s="325" t="s">
        <v>1174</v>
      </c>
      <c r="D15" s="318">
        <v>449</v>
      </c>
      <c r="E15" s="326" t="s">
        <v>1196</v>
      </c>
      <c r="F15" s="455"/>
    </row>
    <row r="16" spans="1:6" ht="15.75" customHeight="1" thickBot="1">
      <c r="A16" s="438"/>
      <c r="B16" s="439"/>
      <c r="C16" s="325" t="s">
        <v>1201</v>
      </c>
      <c r="D16" s="318">
        <v>35</v>
      </c>
      <c r="E16" s="326" t="s">
        <v>1202</v>
      </c>
      <c r="F16" s="455"/>
    </row>
    <row r="17" spans="1:6" ht="15.75" customHeight="1" thickBot="1">
      <c r="A17" s="438"/>
      <c r="B17" s="439"/>
      <c r="C17" s="325" t="s">
        <v>1175</v>
      </c>
      <c r="D17" s="318">
        <v>15</v>
      </c>
      <c r="E17" s="326" t="s">
        <v>1196</v>
      </c>
      <c r="F17" s="455"/>
    </row>
    <row r="18" spans="1:6" ht="15.75" customHeight="1" thickBot="1">
      <c r="A18" s="438"/>
      <c r="B18" s="439"/>
      <c r="C18" s="325" t="s">
        <v>1203</v>
      </c>
      <c r="D18" s="318">
        <v>33</v>
      </c>
      <c r="E18" s="326" t="s">
        <v>1202</v>
      </c>
      <c r="F18" s="455"/>
    </row>
    <row r="19" spans="1:6" ht="15.75" customHeight="1" thickBot="1">
      <c r="A19" s="438"/>
      <c r="B19" s="439"/>
      <c r="C19" s="325" t="s">
        <v>1204</v>
      </c>
      <c r="D19" s="318">
        <v>9</v>
      </c>
      <c r="E19" s="326" t="s">
        <v>1202</v>
      </c>
      <c r="F19" s="455"/>
    </row>
    <row r="20" spans="1:6" ht="15.75" customHeight="1" thickBot="1">
      <c r="A20" s="438"/>
      <c r="B20" s="439"/>
      <c r="C20" s="327" t="s">
        <v>1748</v>
      </c>
      <c r="D20" s="318"/>
      <c r="E20" s="328">
        <v>0.3254</v>
      </c>
      <c r="F20" s="455"/>
    </row>
    <row r="21" spans="1:6" ht="15.75" customHeight="1" thickBot="1">
      <c r="A21" s="438"/>
      <c r="B21" s="439"/>
      <c r="C21" s="329" t="s">
        <v>1745</v>
      </c>
      <c r="D21" s="321"/>
      <c r="E21" s="330" t="s">
        <v>26</v>
      </c>
      <c r="F21" s="456"/>
    </row>
    <row r="22" spans="1:6" ht="15.75" customHeight="1" thickBot="1">
      <c r="A22" s="438" t="s">
        <v>1167</v>
      </c>
      <c r="B22" s="439"/>
      <c r="C22" s="323" t="s">
        <v>1749</v>
      </c>
      <c r="D22" s="315">
        <v>66</v>
      </c>
      <c r="E22" s="324" t="s">
        <v>1176</v>
      </c>
      <c r="F22" s="442">
        <v>278367</v>
      </c>
    </row>
    <row r="23" spans="1:6" ht="15.75" customHeight="1" thickBot="1">
      <c r="A23" s="438"/>
      <c r="B23" s="439"/>
      <c r="C23" s="325" t="s">
        <v>1170</v>
      </c>
      <c r="D23" s="318">
        <v>6</v>
      </c>
      <c r="E23" s="326" t="s">
        <v>1169</v>
      </c>
      <c r="F23" s="452"/>
    </row>
    <row r="24" spans="1:6" ht="15.75" customHeight="1" thickBot="1">
      <c r="A24" s="438"/>
      <c r="B24" s="439"/>
      <c r="C24" s="327" t="s">
        <v>1750</v>
      </c>
      <c r="D24" s="318"/>
      <c r="E24" s="331" t="s">
        <v>1746</v>
      </c>
      <c r="F24" s="452"/>
    </row>
    <row r="25" spans="1:6" ht="15.75" customHeight="1" thickBot="1">
      <c r="A25" s="438"/>
      <c r="B25" s="439"/>
      <c r="C25" s="329" t="s">
        <v>1732</v>
      </c>
      <c r="D25" s="321"/>
      <c r="E25" s="332" t="s">
        <v>1733</v>
      </c>
      <c r="F25" s="453"/>
    </row>
    <row r="26" spans="1:6" ht="15.75" customHeight="1" thickBot="1">
      <c r="A26" s="438" t="s">
        <v>1734</v>
      </c>
      <c r="B26" s="439"/>
      <c r="C26" s="323" t="s">
        <v>1735</v>
      </c>
      <c r="D26" s="333"/>
      <c r="E26" s="316" t="s">
        <v>1736</v>
      </c>
      <c r="F26" s="442">
        <v>0</v>
      </c>
    </row>
    <row r="27" spans="1:6" ht="15.75" customHeight="1" thickBot="1">
      <c r="A27" s="438"/>
      <c r="B27" s="439"/>
      <c r="C27" s="325" t="s">
        <v>1737</v>
      </c>
      <c r="D27" s="334"/>
      <c r="E27" s="319" t="s">
        <v>1736</v>
      </c>
      <c r="F27" s="452"/>
    </row>
    <row r="28" spans="1:6" ht="15.75" customHeight="1" thickBot="1">
      <c r="A28" s="438"/>
      <c r="B28" s="439"/>
      <c r="C28" s="325" t="s">
        <v>1738</v>
      </c>
      <c r="D28" s="334"/>
      <c r="E28" s="319" t="s">
        <v>1736</v>
      </c>
      <c r="F28" s="452"/>
    </row>
    <row r="29" spans="1:6" ht="15.75" customHeight="1" thickBot="1">
      <c r="A29" s="438"/>
      <c r="B29" s="439"/>
      <c r="C29" s="325" t="s">
        <v>1739</v>
      </c>
      <c r="D29" s="334"/>
      <c r="E29" s="319" t="s">
        <v>1736</v>
      </c>
      <c r="F29" s="452"/>
    </row>
    <row r="30" spans="1:6" ht="15.75" customHeight="1" thickBot="1">
      <c r="A30" s="438"/>
      <c r="B30" s="439"/>
      <c r="C30" s="327" t="s">
        <v>1740</v>
      </c>
      <c r="D30" s="318"/>
      <c r="E30" s="331" t="s">
        <v>1165</v>
      </c>
      <c r="F30" s="452"/>
    </row>
    <row r="31" spans="1:6" ht="15.75" customHeight="1" thickBot="1">
      <c r="A31" s="438"/>
      <c r="B31" s="439"/>
      <c r="C31" s="329" t="s">
        <v>1732</v>
      </c>
      <c r="D31" s="321"/>
      <c r="E31" s="332" t="s">
        <v>1165</v>
      </c>
      <c r="F31" s="453"/>
    </row>
    <row r="32" spans="1:6" ht="15.75" customHeight="1" thickBot="1">
      <c r="A32" s="438" t="s">
        <v>1741</v>
      </c>
      <c r="B32" s="440"/>
      <c r="C32" s="323" t="s">
        <v>1742</v>
      </c>
      <c r="D32" s="335">
        <v>50000</v>
      </c>
      <c r="E32" s="316" t="s">
        <v>1736</v>
      </c>
      <c r="F32" s="442">
        <v>270000</v>
      </c>
    </row>
    <row r="33" spans="1:6" ht="15.75" customHeight="1" thickBot="1">
      <c r="A33" s="441"/>
      <c r="B33" s="440"/>
      <c r="C33" s="325" t="s">
        <v>1743</v>
      </c>
      <c r="D33" s="336">
        <v>220000</v>
      </c>
      <c r="E33" s="319" t="s">
        <v>1736</v>
      </c>
      <c r="F33" s="452"/>
    </row>
    <row r="34" spans="1:6" ht="15.75" customHeight="1" thickBot="1">
      <c r="A34" s="441"/>
      <c r="B34" s="440"/>
      <c r="C34" s="325" t="s">
        <v>1744</v>
      </c>
      <c r="D34" s="318"/>
      <c r="E34" s="319" t="s">
        <v>1736</v>
      </c>
      <c r="F34" s="452"/>
    </row>
    <row r="35" spans="1:6" ht="15.75" customHeight="1" thickBot="1">
      <c r="A35" s="441"/>
      <c r="B35" s="440"/>
      <c r="C35" s="327" t="s">
        <v>1740</v>
      </c>
      <c r="D35" s="318"/>
      <c r="E35" s="331" t="s">
        <v>1751</v>
      </c>
      <c r="F35" s="452"/>
    </row>
    <row r="36" spans="1:6" ht="15.75" customHeight="1" thickBot="1">
      <c r="A36" s="441"/>
      <c r="B36" s="440"/>
      <c r="C36" s="337" t="s">
        <v>1732</v>
      </c>
      <c r="D36" s="321"/>
      <c r="E36" s="332" t="s">
        <v>1165</v>
      </c>
      <c r="F36" s="453"/>
    </row>
  </sheetData>
  <mergeCells count="13">
    <mergeCell ref="F32:F36"/>
    <mergeCell ref="F12:F21"/>
    <mergeCell ref="F22:F25"/>
    <mergeCell ref="F26:F31"/>
    <mergeCell ref="F4:F11"/>
    <mergeCell ref="A8:B11"/>
    <mergeCell ref="A4:B7"/>
    <mergeCell ref="C3:E3"/>
    <mergeCell ref="A3:B3"/>
    <mergeCell ref="A22:B25"/>
    <mergeCell ref="A32:B36"/>
    <mergeCell ref="A26:B31"/>
    <mergeCell ref="A12:B21"/>
  </mergeCells>
  <printOptions/>
  <pageMargins left="0.3937007874015748" right="0.3937007874015748" top="0.31496062992125984" bottom="0.2362204724409449" header="0.15748031496062992" footer="0.2362204724409449"/>
  <pageSetup horizontalDpi="300" verticalDpi="300" orientation="landscape" paperSize="9" r:id="rId1"/>
  <headerFooter alignWithMargins="0">
    <oddHeader>&amp;L&amp;14附件四&amp;C&amp;14&amp;U九十六年度&amp;U  經常門經費執行表</oddHeader>
  </headerFooter>
</worksheet>
</file>

<file path=xl/worksheets/sheet10.xml><?xml version="1.0" encoding="utf-8"?>
<worksheet xmlns="http://schemas.openxmlformats.org/spreadsheetml/2006/main" xmlns:r="http://schemas.openxmlformats.org/officeDocument/2006/relationships">
  <dimension ref="A1:O37"/>
  <sheetViews>
    <sheetView view="pageBreakPreview" zoomScaleSheetLayoutView="100" workbookViewId="0" topLeftCell="E1">
      <selection activeCell="K4" sqref="K4:L4"/>
    </sheetView>
  </sheetViews>
  <sheetFormatPr defaultColWidth="9.00390625" defaultRowHeight="16.5"/>
  <cols>
    <col min="1" max="1" width="5.875" style="70" customWidth="1"/>
    <col min="2" max="2" width="9.50390625" style="70" customWidth="1"/>
    <col min="3" max="3" width="9.875" style="70" customWidth="1"/>
    <col min="4" max="4" width="7.125" style="70" customWidth="1"/>
    <col min="5" max="5" width="11.625" style="70" customWidth="1"/>
    <col min="6" max="6" width="28.625" style="70" customWidth="1"/>
    <col min="7" max="7" width="9.875" style="70" customWidth="1"/>
    <col min="8" max="8" width="21.625" style="70" customWidth="1"/>
    <col min="9" max="9" width="13.375" style="70" customWidth="1"/>
    <col min="10" max="10" width="8.75390625" style="70" customWidth="1"/>
    <col min="11" max="11" width="9.00390625" style="70" customWidth="1"/>
    <col min="12" max="12" width="9.625" style="70" customWidth="1"/>
    <col min="13" max="13" width="12.375" style="70" customWidth="1"/>
    <col min="14" max="14" width="12.25390625" style="70" customWidth="1"/>
    <col min="15" max="15" width="9.25390625" style="70" customWidth="1"/>
    <col min="16" max="16384" width="11.125" style="70" customWidth="1"/>
  </cols>
  <sheetData>
    <row r="1" spans="1:15" ht="17.25" thickBot="1">
      <c r="A1" s="509" t="s">
        <v>1194</v>
      </c>
      <c r="B1" s="509"/>
      <c r="C1" s="509"/>
      <c r="D1" s="230"/>
      <c r="E1" s="230"/>
      <c r="F1" s="230"/>
      <c r="G1" s="69"/>
      <c r="H1" s="230"/>
      <c r="I1" s="230"/>
      <c r="J1" s="230"/>
      <c r="K1" s="230"/>
      <c r="L1" s="230"/>
      <c r="M1" s="230"/>
      <c r="N1" s="230"/>
      <c r="O1" s="230"/>
    </row>
    <row r="2" spans="1:15" ht="16.5">
      <c r="A2" s="464" t="s">
        <v>1177</v>
      </c>
      <c r="B2" s="426" t="s">
        <v>1838</v>
      </c>
      <c r="C2" s="426" t="s">
        <v>1425</v>
      </c>
      <c r="D2" s="426" t="s">
        <v>1839</v>
      </c>
      <c r="E2" s="426" t="s">
        <v>1189</v>
      </c>
      <c r="F2" s="426" t="s">
        <v>1010</v>
      </c>
      <c r="G2" s="426" t="s">
        <v>1011</v>
      </c>
      <c r="H2" s="426" t="s">
        <v>1012</v>
      </c>
      <c r="I2" s="426" t="s">
        <v>1013</v>
      </c>
      <c r="J2" s="426" t="s">
        <v>1014</v>
      </c>
      <c r="K2" s="426" t="s">
        <v>1163</v>
      </c>
      <c r="L2" s="426" t="s">
        <v>1018</v>
      </c>
      <c r="M2" s="463" t="s">
        <v>1193</v>
      </c>
      <c r="N2" s="463"/>
      <c r="O2" s="457" t="s">
        <v>1164</v>
      </c>
    </row>
    <row r="3" spans="1:15" ht="28.5">
      <c r="A3" s="510"/>
      <c r="B3" s="511"/>
      <c r="C3" s="511"/>
      <c r="D3" s="511"/>
      <c r="E3" s="511"/>
      <c r="F3" s="512"/>
      <c r="G3" s="511"/>
      <c r="H3" s="512"/>
      <c r="I3" s="512"/>
      <c r="J3" s="512"/>
      <c r="K3" s="512"/>
      <c r="L3" s="512"/>
      <c r="M3" s="181" t="s">
        <v>1191</v>
      </c>
      <c r="N3" s="181" t="s">
        <v>1192</v>
      </c>
      <c r="O3" s="513"/>
    </row>
    <row r="4" spans="1:15" ht="37.5" customHeight="1">
      <c r="A4" s="79">
        <v>1</v>
      </c>
      <c r="B4" s="20" t="s">
        <v>1292</v>
      </c>
      <c r="C4" s="39" t="s">
        <v>1584</v>
      </c>
      <c r="D4" s="39" t="s">
        <v>1401</v>
      </c>
      <c r="E4" s="258">
        <v>37469</v>
      </c>
      <c r="F4" s="101" t="s">
        <v>1585</v>
      </c>
      <c r="G4" s="191">
        <v>8000</v>
      </c>
      <c r="H4" s="127" t="s">
        <v>1024</v>
      </c>
      <c r="I4" s="142">
        <v>39400</v>
      </c>
      <c r="J4" s="35" t="s">
        <v>1333</v>
      </c>
      <c r="K4" s="35">
        <v>961213</v>
      </c>
      <c r="L4" s="42" t="s">
        <v>765</v>
      </c>
      <c r="M4" s="191">
        <v>8000</v>
      </c>
      <c r="N4" s="245"/>
      <c r="O4" s="259"/>
    </row>
    <row r="5" spans="1:15" ht="37.5" customHeight="1">
      <c r="A5" s="79">
        <v>2</v>
      </c>
      <c r="B5" s="20" t="s">
        <v>1296</v>
      </c>
      <c r="C5" s="39" t="s">
        <v>1586</v>
      </c>
      <c r="D5" s="39" t="s">
        <v>414</v>
      </c>
      <c r="E5" s="163">
        <v>38749</v>
      </c>
      <c r="F5" s="118" t="s">
        <v>1587</v>
      </c>
      <c r="G5" s="191">
        <v>8000</v>
      </c>
      <c r="H5" s="127" t="s">
        <v>1024</v>
      </c>
      <c r="I5" s="142">
        <v>39400</v>
      </c>
      <c r="J5" s="35" t="s">
        <v>1333</v>
      </c>
      <c r="K5" s="35">
        <v>961213</v>
      </c>
      <c r="L5" s="42" t="s">
        <v>765</v>
      </c>
      <c r="M5" s="191">
        <v>8000</v>
      </c>
      <c r="N5" s="245"/>
      <c r="O5" s="259"/>
    </row>
    <row r="6" spans="1:15" ht="37.5" customHeight="1">
      <c r="A6" s="79">
        <v>3</v>
      </c>
      <c r="B6" s="79" t="s">
        <v>412</v>
      </c>
      <c r="C6" s="45" t="s">
        <v>1586</v>
      </c>
      <c r="D6" s="39" t="s">
        <v>413</v>
      </c>
      <c r="E6" s="163">
        <v>38596</v>
      </c>
      <c r="F6" s="101" t="s">
        <v>1588</v>
      </c>
      <c r="G6" s="191">
        <v>4000</v>
      </c>
      <c r="H6" s="127" t="s">
        <v>1024</v>
      </c>
      <c r="I6" s="142">
        <v>39400</v>
      </c>
      <c r="J6" s="35" t="s">
        <v>1333</v>
      </c>
      <c r="K6" s="35">
        <v>961213</v>
      </c>
      <c r="L6" s="42" t="s">
        <v>765</v>
      </c>
      <c r="M6" s="191">
        <v>4000</v>
      </c>
      <c r="N6" s="245"/>
      <c r="O6" s="259"/>
    </row>
    <row r="7" spans="1:15" ht="37.5" customHeight="1">
      <c r="A7" s="79">
        <v>4</v>
      </c>
      <c r="B7" s="17" t="s">
        <v>1153</v>
      </c>
      <c r="C7" s="21" t="s">
        <v>1589</v>
      </c>
      <c r="D7" s="154" t="s">
        <v>841</v>
      </c>
      <c r="E7" s="161">
        <v>31990</v>
      </c>
      <c r="F7" s="19" t="s">
        <v>1590</v>
      </c>
      <c r="G7" s="200">
        <v>15000</v>
      </c>
      <c r="H7" s="127" t="s">
        <v>1024</v>
      </c>
      <c r="I7" s="142">
        <v>39400</v>
      </c>
      <c r="J7" s="35" t="s">
        <v>1333</v>
      </c>
      <c r="K7" s="35">
        <v>961213</v>
      </c>
      <c r="L7" s="42" t="s">
        <v>765</v>
      </c>
      <c r="M7" s="200">
        <v>15000</v>
      </c>
      <c r="N7" s="245"/>
      <c r="O7" s="259"/>
    </row>
    <row r="8" spans="1:15" ht="37.5" customHeight="1">
      <c r="A8" s="79">
        <v>5</v>
      </c>
      <c r="B8" s="1" t="s">
        <v>1212</v>
      </c>
      <c r="C8" s="35" t="s">
        <v>1591</v>
      </c>
      <c r="D8" s="154" t="s">
        <v>1213</v>
      </c>
      <c r="E8" s="161">
        <v>33695</v>
      </c>
      <c r="F8" s="19" t="s">
        <v>1592</v>
      </c>
      <c r="G8" s="72">
        <v>15000</v>
      </c>
      <c r="H8" s="127" t="s">
        <v>1024</v>
      </c>
      <c r="I8" s="142">
        <v>39400</v>
      </c>
      <c r="J8" s="35" t="s">
        <v>1333</v>
      </c>
      <c r="K8" s="35">
        <v>961213</v>
      </c>
      <c r="L8" s="42" t="s">
        <v>765</v>
      </c>
      <c r="M8" s="72">
        <v>15000</v>
      </c>
      <c r="N8" s="245"/>
      <c r="O8" s="259"/>
    </row>
    <row r="9" spans="1:15" ht="42" customHeight="1">
      <c r="A9" s="79">
        <v>6</v>
      </c>
      <c r="B9" s="79" t="s">
        <v>786</v>
      </c>
      <c r="C9" s="45" t="s">
        <v>1593</v>
      </c>
      <c r="D9" s="35" t="s">
        <v>1594</v>
      </c>
      <c r="E9" s="163" t="s">
        <v>677</v>
      </c>
      <c r="F9" s="19" t="s">
        <v>1595</v>
      </c>
      <c r="G9" s="200">
        <v>4000</v>
      </c>
      <c r="H9" s="127" t="s">
        <v>1024</v>
      </c>
      <c r="I9" s="142">
        <v>39400</v>
      </c>
      <c r="J9" s="35" t="s">
        <v>1333</v>
      </c>
      <c r="K9" s="35">
        <v>961213</v>
      </c>
      <c r="L9" s="42" t="s">
        <v>765</v>
      </c>
      <c r="M9" s="200">
        <v>4000</v>
      </c>
      <c r="N9" s="245"/>
      <c r="O9" s="259"/>
    </row>
    <row r="10" spans="1:15" ht="37.5" customHeight="1">
      <c r="A10" s="79">
        <v>7</v>
      </c>
      <c r="B10" s="1" t="s">
        <v>1596</v>
      </c>
      <c r="C10" s="35" t="s">
        <v>1597</v>
      </c>
      <c r="D10" s="35" t="s">
        <v>1598</v>
      </c>
      <c r="E10" s="161" t="s">
        <v>678</v>
      </c>
      <c r="F10" s="75" t="s">
        <v>1599</v>
      </c>
      <c r="G10" s="200">
        <v>4000</v>
      </c>
      <c r="H10" s="127" t="s">
        <v>1024</v>
      </c>
      <c r="I10" s="142">
        <v>39400</v>
      </c>
      <c r="J10" s="35" t="s">
        <v>1333</v>
      </c>
      <c r="K10" s="35">
        <v>961213</v>
      </c>
      <c r="L10" s="42" t="s">
        <v>765</v>
      </c>
      <c r="M10" s="200">
        <v>4000</v>
      </c>
      <c r="N10" s="245"/>
      <c r="O10" s="259"/>
    </row>
    <row r="11" spans="1:15" ht="37.5" customHeight="1">
      <c r="A11" s="79">
        <v>8</v>
      </c>
      <c r="B11" s="17" t="s">
        <v>548</v>
      </c>
      <c r="C11" s="35" t="s">
        <v>1597</v>
      </c>
      <c r="D11" s="35" t="s">
        <v>549</v>
      </c>
      <c r="E11" s="161" t="s">
        <v>1600</v>
      </c>
      <c r="F11" s="75" t="s">
        <v>1601</v>
      </c>
      <c r="G11" s="200">
        <v>4000</v>
      </c>
      <c r="H11" s="127" t="s">
        <v>1024</v>
      </c>
      <c r="I11" s="142">
        <v>39400</v>
      </c>
      <c r="J11" s="35" t="s">
        <v>1333</v>
      </c>
      <c r="K11" s="35">
        <v>961213</v>
      </c>
      <c r="L11" s="42" t="s">
        <v>765</v>
      </c>
      <c r="M11" s="200">
        <v>4000</v>
      </c>
      <c r="N11" s="245"/>
      <c r="O11" s="259"/>
    </row>
    <row r="12" spans="1:15" ht="37.5" customHeight="1">
      <c r="A12" s="79">
        <v>9</v>
      </c>
      <c r="B12" s="17" t="s">
        <v>548</v>
      </c>
      <c r="C12" s="35" t="s">
        <v>1597</v>
      </c>
      <c r="D12" s="35" t="s">
        <v>549</v>
      </c>
      <c r="E12" s="161" t="s">
        <v>1600</v>
      </c>
      <c r="F12" s="75" t="s">
        <v>1602</v>
      </c>
      <c r="G12" s="200">
        <v>4000</v>
      </c>
      <c r="H12" s="127" t="s">
        <v>1024</v>
      </c>
      <c r="I12" s="142">
        <v>39400</v>
      </c>
      <c r="J12" s="35" t="s">
        <v>1333</v>
      </c>
      <c r="K12" s="35">
        <v>961213</v>
      </c>
      <c r="L12" s="42" t="s">
        <v>765</v>
      </c>
      <c r="M12" s="200">
        <v>4000</v>
      </c>
      <c r="N12" s="245"/>
      <c r="O12" s="259"/>
    </row>
    <row r="13" spans="1:15" ht="37.5" customHeight="1">
      <c r="A13" s="79">
        <v>10</v>
      </c>
      <c r="B13" s="38" t="s">
        <v>1603</v>
      </c>
      <c r="C13" s="65" t="s">
        <v>1604</v>
      </c>
      <c r="D13" s="35" t="s">
        <v>1605</v>
      </c>
      <c r="E13" s="162" t="s">
        <v>1606</v>
      </c>
      <c r="F13" s="95" t="s">
        <v>1607</v>
      </c>
      <c r="G13" s="200">
        <v>15000</v>
      </c>
      <c r="H13" s="127" t="s">
        <v>1024</v>
      </c>
      <c r="I13" s="142">
        <v>39400</v>
      </c>
      <c r="J13" s="35" t="s">
        <v>1333</v>
      </c>
      <c r="K13" s="35">
        <v>961213</v>
      </c>
      <c r="L13" s="42" t="s">
        <v>765</v>
      </c>
      <c r="M13" s="200">
        <v>15000</v>
      </c>
      <c r="N13" s="245"/>
      <c r="O13" s="259"/>
    </row>
    <row r="14" spans="1:15" ht="37.5" customHeight="1">
      <c r="A14" s="79">
        <v>11</v>
      </c>
      <c r="B14" s="20" t="s">
        <v>545</v>
      </c>
      <c r="C14" s="45" t="s">
        <v>1593</v>
      </c>
      <c r="D14" s="39" t="s">
        <v>546</v>
      </c>
      <c r="E14" s="163" t="s">
        <v>679</v>
      </c>
      <c r="F14" s="95" t="s">
        <v>1608</v>
      </c>
      <c r="G14" s="91">
        <v>15000</v>
      </c>
      <c r="H14" s="127" t="s">
        <v>1024</v>
      </c>
      <c r="I14" s="142">
        <v>39400</v>
      </c>
      <c r="J14" s="35" t="s">
        <v>1333</v>
      </c>
      <c r="K14" s="35">
        <v>961213</v>
      </c>
      <c r="L14" s="42" t="s">
        <v>765</v>
      </c>
      <c r="M14" s="91">
        <v>15000</v>
      </c>
      <c r="N14" s="245"/>
      <c r="O14" s="259"/>
    </row>
    <row r="15" spans="1:15" ht="37.5" customHeight="1">
      <c r="A15" s="79">
        <v>12</v>
      </c>
      <c r="B15" s="167" t="s">
        <v>837</v>
      </c>
      <c r="C15" s="106" t="s">
        <v>1609</v>
      </c>
      <c r="D15" s="65" t="s">
        <v>1415</v>
      </c>
      <c r="E15" s="162" t="s">
        <v>1610</v>
      </c>
      <c r="F15" s="66" t="s">
        <v>1611</v>
      </c>
      <c r="G15" s="203">
        <v>15000</v>
      </c>
      <c r="H15" s="127" t="s">
        <v>1024</v>
      </c>
      <c r="I15" s="142">
        <v>39400</v>
      </c>
      <c r="J15" s="35" t="s">
        <v>1333</v>
      </c>
      <c r="K15" s="35">
        <v>961213</v>
      </c>
      <c r="L15" s="42" t="s">
        <v>765</v>
      </c>
      <c r="M15" s="203">
        <v>15000</v>
      </c>
      <c r="N15" s="245"/>
      <c r="O15" s="259"/>
    </row>
    <row r="16" spans="1:15" ht="37.5" customHeight="1">
      <c r="A16" s="79">
        <v>13</v>
      </c>
      <c r="B16" s="167" t="s">
        <v>1316</v>
      </c>
      <c r="C16" s="106" t="s">
        <v>1609</v>
      </c>
      <c r="D16" s="65" t="s">
        <v>1510</v>
      </c>
      <c r="E16" s="162" t="s">
        <v>680</v>
      </c>
      <c r="F16" s="66" t="s">
        <v>1612</v>
      </c>
      <c r="G16" s="203">
        <v>4000</v>
      </c>
      <c r="H16" s="127" t="s">
        <v>1024</v>
      </c>
      <c r="I16" s="142">
        <v>39400</v>
      </c>
      <c r="J16" s="35" t="s">
        <v>1333</v>
      </c>
      <c r="K16" s="35">
        <v>961213</v>
      </c>
      <c r="L16" s="42" t="s">
        <v>765</v>
      </c>
      <c r="M16" s="203">
        <v>4000</v>
      </c>
      <c r="N16" s="245"/>
      <c r="O16" s="259"/>
    </row>
    <row r="17" spans="1:15" ht="37.5" customHeight="1">
      <c r="A17" s="79">
        <v>14</v>
      </c>
      <c r="B17" s="17" t="s">
        <v>1613</v>
      </c>
      <c r="C17" s="35" t="s">
        <v>1614</v>
      </c>
      <c r="D17" s="40" t="s">
        <v>1615</v>
      </c>
      <c r="E17" s="165" t="s">
        <v>1616</v>
      </c>
      <c r="F17" s="19" t="s">
        <v>1617</v>
      </c>
      <c r="G17" s="201">
        <v>4000</v>
      </c>
      <c r="H17" s="127" t="s">
        <v>1024</v>
      </c>
      <c r="I17" s="142">
        <v>39400</v>
      </c>
      <c r="J17" s="35" t="s">
        <v>1333</v>
      </c>
      <c r="K17" s="35">
        <v>961213</v>
      </c>
      <c r="L17" s="42" t="s">
        <v>765</v>
      </c>
      <c r="M17" s="201">
        <v>4000</v>
      </c>
      <c r="N17" s="245"/>
      <c r="O17" s="259"/>
    </row>
    <row r="18" spans="1:15" ht="37.5" customHeight="1">
      <c r="A18" s="79">
        <v>15</v>
      </c>
      <c r="B18" s="38" t="s">
        <v>1146</v>
      </c>
      <c r="C18" s="65" t="s">
        <v>1614</v>
      </c>
      <c r="D18" s="40" t="s">
        <v>1618</v>
      </c>
      <c r="E18" s="165" t="s">
        <v>1616</v>
      </c>
      <c r="F18" s="168" t="s">
        <v>1619</v>
      </c>
      <c r="G18" s="201">
        <v>15000</v>
      </c>
      <c r="H18" s="127" t="s">
        <v>1024</v>
      </c>
      <c r="I18" s="142">
        <v>39400</v>
      </c>
      <c r="J18" s="35" t="s">
        <v>1333</v>
      </c>
      <c r="K18" s="35">
        <v>961213</v>
      </c>
      <c r="L18" s="42" t="s">
        <v>765</v>
      </c>
      <c r="M18" s="201">
        <v>15000</v>
      </c>
      <c r="N18" s="245"/>
      <c r="O18" s="259"/>
    </row>
    <row r="19" spans="1:15" ht="37.5" customHeight="1">
      <c r="A19" s="79">
        <v>16</v>
      </c>
      <c r="B19" s="1" t="s">
        <v>1137</v>
      </c>
      <c r="C19" s="35" t="s">
        <v>1620</v>
      </c>
      <c r="D19" s="65" t="s">
        <v>1621</v>
      </c>
      <c r="E19" s="162" t="s">
        <v>1622</v>
      </c>
      <c r="F19" s="19" t="s">
        <v>1623</v>
      </c>
      <c r="G19" s="92">
        <v>4000</v>
      </c>
      <c r="H19" s="127" t="s">
        <v>1024</v>
      </c>
      <c r="I19" s="142">
        <v>39400</v>
      </c>
      <c r="J19" s="35" t="s">
        <v>1333</v>
      </c>
      <c r="K19" s="35">
        <v>961213</v>
      </c>
      <c r="L19" s="42" t="s">
        <v>765</v>
      </c>
      <c r="M19" s="92">
        <v>4000</v>
      </c>
      <c r="N19" s="245"/>
      <c r="O19" s="259"/>
    </row>
    <row r="20" spans="1:15" ht="37.5" customHeight="1">
      <c r="A20" s="79">
        <v>17</v>
      </c>
      <c r="B20" s="1" t="s">
        <v>439</v>
      </c>
      <c r="C20" s="35" t="s">
        <v>1620</v>
      </c>
      <c r="D20" s="33" t="s">
        <v>499</v>
      </c>
      <c r="E20" s="161" t="s">
        <v>1624</v>
      </c>
      <c r="F20" s="19" t="s">
        <v>1625</v>
      </c>
      <c r="G20" s="92">
        <v>4000</v>
      </c>
      <c r="H20" s="127" t="s">
        <v>1024</v>
      </c>
      <c r="I20" s="142">
        <v>39400</v>
      </c>
      <c r="J20" s="35" t="s">
        <v>1333</v>
      </c>
      <c r="K20" s="35">
        <v>961213</v>
      </c>
      <c r="L20" s="42" t="s">
        <v>765</v>
      </c>
      <c r="M20" s="92">
        <v>4000</v>
      </c>
      <c r="N20" s="245"/>
      <c r="O20" s="259"/>
    </row>
    <row r="21" spans="1:15" ht="37.5" customHeight="1">
      <c r="A21" s="79">
        <v>18</v>
      </c>
      <c r="B21" s="38" t="s">
        <v>1626</v>
      </c>
      <c r="C21" s="35" t="s">
        <v>1627</v>
      </c>
      <c r="D21" s="37" t="s">
        <v>1628</v>
      </c>
      <c r="E21" s="162">
        <v>34912</v>
      </c>
      <c r="F21" s="75" t="s">
        <v>1629</v>
      </c>
      <c r="G21" s="92">
        <v>4000</v>
      </c>
      <c r="H21" s="127" t="s">
        <v>1024</v>
      </c>
      <c r="I21" s="142">
        <v>39400</v>
      </c>
      <c r="J21" s="35" t="s">
        <v>1333</v>
      </c>
      <c r="K21" s="35">
        <v>961213</v>
      </c>
      <c r="L21" s="42" t="s">
        <v>765</v>
      </c>
      <c r="M21" s="92">
        <v>4000</v>
      </c>
      <c r="N21" s="245"/>
      <c r="O21" s="259"/>
    </row>
    <row r="22" spans="1:15" ht="37.5" customHeight="1">
      <c r="A22" s="79">
        <v>19</v>
      </c>
      <c r="B22" s="17" t="s">
        <v>972</v>
      </c>
      <c r="C22" s="21" t="s">
        <v>1630</v>
      </c>
      <c r="D22" s="34" t="s">
        <v>973</v>
      </c>
      <c r="E22" s="165">
        <v>35643</v>
      </c>
      <c r="F22" s="19" t="s">
        <v>1631</v>
      </c>
      <c r="G22" s="92">
        <v>15000</v>
      </c>
      <c r="H22" s="127" t="s">
        <v>1024</v>
      </c>
      <c r="I22" s="142">
        <v>39400</v>
      </c>
      <c r="J22" s="35" t="s">
        <v>1333</v>
      </c>
      <c r="K22" s="35">
        <v>961213</v>
      </c>
      <c r="L22" s="42" t="s">
        <v>765</v>
      </c>
      <c r="M22" s="92">
        <v>15000</v>
      </c>
      <c r="N22" s="245"/>
      <c r="O22" s="259"/>
    </row>
    <row r="23" spans="1:15" ht="37.5" customHeight="1">
      <c r="A23" s="79">
        <v>20</v>
      </c>
      <c r="B23" s="1" t="s">
        <v>1565</v>
      </c>
      <c r="C23" s="35" t="s">
        <v>1632</v>
      </c>
      <c r="D23" s="35" t="s">
        <v>1633</v>
      </c>
      <c r="E23" s="161" t="s">
        <v>681</v>
      </c>
      <c r="F23" s="19" t="s">
        <v>1634</v>
      </c>
      <c r="G23" s="72">
        <v>15000</v>
      </c>
      <c r="H23" s="127" t="s">
        <v>1024</v>
      </c>
      <c r="I23" s="142">
        <v>39400</v>
      </c>
      <c r="J23" s="35" t="s">
        <v>1333</v>
      </c>
      <c r="K23" s="35">
        <v>961213</v>
      </c>
      <c r="L23" s="42" t="s">
        <v>765</v>
      </c>
      <c r="M23" s="72">
        <v>15000</v>
      </c>
      <c r="N23" s="245"/>
      <c r="O23" s="259"/>
    </row>
    <row r="24" spans="1:15" ht="37.5" customHeight="1">
      <c r="A24" s="79">
        <v>21</v>
      </c>
      <c r="B24" s="1" t="s">
        <v>1565</v>
      </c>
      <c r="C24" s="35" t="s">
        <v>1632</v>
      </c>
      <c r="D24" s="35" t="s">
        <v>1633</v>
      </c>
      <c r="E24" s="161" t="s">
        <v>681</v>
      </c>
      <c r="F24" s="75" t="s">
        <v>1635</v>
      </c>
      <c r="G24" s="92">
        <v>4000</v>
      </c>
      <c r="H24" s="127" t="s">
        <v>1024</v>
      </c>
      <c r="I24" s="142">
        <v>39400</v>
      </c>
      <c r="J24" s="35" t="s">
        <v>1333</v>
      </c>
      <c r="K24" s="35">
        <v>961213</v>
      </c>
      <c r="L24" s="42" t="s">
        <v>765</v>
      </c>
      <c r="M24" s="92">
        <v>4000</v>
      </c>
      <c r="N24" s="245"/>
      <c r="O24" s="259"/>
    </row>
    <row r="25" spans="1:15" ht="37.5" customHeight="1">
      <c r="A25" s="79">
        <v>22</v>
      </c>
      <c r="B25" s="1" t="s">
        <v>482</v>
      </c>
      <c r="C25" s="109" t="s">
        <v>1334</v>
      </c>
      <c r="D25" s="169" t="s">
        <v>483</v>
      </c>
      <c r="E25" s="260">
        <v>32721</v>
      </c>
      <c r="F25" s="19" t="s">
        <v>1636</v>
      </c>
      <c r="G25" s="72">
        <v>15000</v>
      </c>
      <c r="H25" s="127" t="s">
        <v>1024</v>
      </c>
      <c r="I25" s="142">
        <v>39400</v>
      </c>
      <c r="J25" s="35" t="s">
        <v>1333</v>
      </c>
      <c r="K25" s="35">
        <v>961213</v>
      </c>
      <c r="L25" s="42" t="s">
        <v>765</v>
      </c>
      <c r="M25" s="72">
        <v>15000</v>
      </c>
      <c r="N25" s="245"/>
      <c r="O25" s="259"/>
    </row>
    <row r="26" spans="1:15" ht="37.5" customHeight="1">
      <c r="A26" s="79">
        <v>23</v>
      </c>
      <c r="B26" s="1" t="s">
        <v>482</v>
      </c>
      <c r="C26" s="109" t="s">
        <v>1334</v>
      </c>
      <c r="D26" s="169" t="s">
        <v>483</v>
      </c>
      <c r="E26" s="161" t="s">
        <v>681</v>
      </c>
      <c r="F26" s="75" t="s">
        <v>1637</v>
      </c>
      <c r="G26" s="72">
        <v>15000</v>
      </c>
      <c r="H26" s="127" t="s">
        <v>1024</v>
      </c>
      <c r="I26" s="142">
        <v>39400</v>
      </c>
      <c r="J26" s="35" t="s">
        <v>1333</v>
      </c>
      <c r="K26" s="35">
        <v>961213</v>
      </c>
      <c r="L26" s="42" t="s">
        <v>765</v>
      </c>
      <c r="M26" s="72">
        <v>15000</v>
      </c>
      <c r="N26" s="245"/>
      <c r="O26" s="259"/>
    </row>
    <row r="27" spans="1:15" ht="37.5" customHeight="1">
      <c r="A27" s="79">
        <v>24</v>
      </c>
      <c r="B27" s="1" t="s">
        <v>825</v>
      </c>
      <c r="C27" s="35" t="s">
        <v>1638</v>
      </c>
      <c r="D27" s="65" t="s">
        <v>511</v>
      </c>
      <c r="E27" s="164">
        <v>31990</v>
      </c>
      <c r="F27" s="19" t="s">
        <v>1639</v>
      </c>
      <c r="G27" s="200">
        <v>4000</v>
      </c>
      <c r="H27" s="127" t="s">
        <v>1024</v>
      </c>
      <c r="I27" s="142">
        <v>39400</v>
      </c>
      <c r="J27" s="35" t="s">
        <v>1333</v>
      </c>
      <c r="K27" s="35">
        <v>961213</v>
      </c>
      <c r="L27" s="42" t="s">
        <v>765</v>
      </c>
      <c r="M27" s="200">
        <v>4000</v>
      </c>
      <c r="N27" s="245"/>
      <c r="O27" s="259"/>
    </row>
    <row r="28" spans="1:15" ht="37.5" customHeight="1">
      <c r="A28" s="79">
        <v>25</v>
      </c>
      <c r="B28" s="1" t="s">
        <v>1468</v>
      </c>
      <c r="C28" s="35" t="s">
        <v>1640</v>
      </c>
      <c r="D28" s="170" t="s">
        <v>405</v>
      </c>
      <c r="E28" s="164">
        <v>36404</v>
      </c>
      <c r="F28" s="75" t="s">
        <v>1641</v>
      </c>
      <c r="G28" s="200">
        <v>4000</v>
      </c>
      <c r="H28" s="127" t="s">
        <v>1024</v>
      </c>
      <c r="I28" s="142">
        <v>39400</v>
      </c>
      <c r="J28" s="35" t="s">
        <v>1333</v>
      </c>
      <c r="K28" s="35">
        <v>961213</v>
      </c>
      <c r="L28" s="42" t="s">
        <v>765</v>
      </c>
      <c r="M28" s="200">
        <v>4000</v>
      </c>
      <c r="N28" s="245"/>
      <c r="O28" s="259"/>
    </row>
    <row r="29" spans="1:15" ht="37.5" customHeight="1">
      <c r="A29" s="79">
        <v>26</v>
      </c>
      <c r="B29" s="38" t="s">
        <v>1463</v>
      </c>
      <c r="C29" s="35" t="s">
        <v>1640</v>
      </c>
      <c r="D29" s="170" t="s">
        <v>1424</v>
      </c>
      <c r="E29" s="164">
        <v>35278</v>
      </c>
      <c r="F29" s="95" t="s">
        <v>1642</v>
      </c>
      <c r="G29" s="200">
        <v>4000</v>
      </c>
      <c r="H29" s="127" t="s">
        <v>1024</v>
      </c>
      <c r="I29" s="142">
        <v>39400</v>
      </c>
      <c r="J29" s="35" t="s">
        <v>1333</v>
      </c>
      <c r="K29" s="35">
        <v>961213</v>
      </c>
      <c r="L29" s="42" t="s">
        <v>765</v>
      </c>
      <c r="M29" s="200">
        <v>4000</v>
      </c>
      <c r="N29" s="245"/>
      <c r="O29" s="259"/>
    </row>
    <row r="30" spans="1:15" ht="37.5" customHeight="1">
      <c r="A30" s="79">
        <v>27</v>
      </c>
      <c r="B30" s="20" t="s">
        <v>1483</v>
      </c>
      <c r="C30" s="21" t="s">
        <v>1643</v>
      </c>
      <c r="D30" s="65" t="s">
        <v>534</v>
      </c>
      <c r="E30" s="242" t="s">
        <v>682</v>
      </c>
      <c r="F30" s="171" t="s">
        <v>1644</v>
      </c>
      <c r="G30" s="200">
        <v>15000</v>
      </c>
      <c r="H30" s="127" t="s">
        <v>1024</v>
      </c>
      <c r="I30" s="142">
        <v>39400</v>
      </c>
      <c r="J30" s="35" t="s">
        <v>1333</v>
      </c>
      <c r="K30" s="35">
        <v>961213</v>
      </c>
      <c r="L30" s="42" t="s">
        <v>765</v>
      </c>
      <c r="M30" s="200">
        <v>15000</v>
      </c>
      <c r="N30" s="245"/>
      <c r="O30" s="259"/>
    </row>
    <row r="31" spans="1:15" ht="37.5" customHeight="1">
      <c r="A31" s="79">
        <v>28</v>
      </c>
      <c r="B31" s="17" t="s">
        <v>537</v>
      </c>
      <c r="C31" s="35" t="s">
        <v>625</v>
      </c>
      <c r="D31" s="35" t="s">
        <v>1646</v>
      </c>
      <c r="E31" s="161">
        <v>38930</v>
      </c>
      <c r="F31" s="19" t="s">
        <v>1647</v>
      </c>
      <c r="G31" s="200">
        <v>4000</v>
      </c>
      <c r="H31" s="127" t="s">
        <v>1024</v>
      </c>
      <c r="I31" s="142">
        <v>39400</v>
      </c>
      <c r="J31" s="35" t="s">
        <v>1333</v>
      </c>
      <c r="K31" s="35">
        <v>961213</v>
      </c>
      <c r="L31" s="42" t="s">
        <v>765</v>
      </c>
      <c r="M31" s="200">
        <v>4000</v>
      </c>
      <c r="N31" s="245"/>
      <c r="O31" s="259"/>
    </row>
    <row r="32" spans="1:15" ht="37.5" customHeight="1">
      <c r="A32" s="79">
        <v>29</v>
      </c>
      <c r="B32" s="17" t="s">
        <v>537</v>
      </c>
      <c r="C32" s="35" t="s">
        <v>1645</v>
      </c>
      <c r="D32" s="35" t="s">
        <v>1646</v>
      </c>
      <c r="E32" s="161">
        <v>38930</v>
      </c>
      <c r="F32" s="19" t="s">
        <v>1648</v>
      </c>
      <c r="G32" s="200">
        <v>4000</v>
      </c>
      <c r="H32" s="127" t="s">
        <v>1024</v>
      </c>
      <c r="I32" s="142">
        <v>39400</v>
      </c>
      <c r="J32" s="35" t="s">
        <v>1333</v>
      </c>
      <c r="K32" s="35">
        <v>961213</v>
      </c>
      <c r="L32" s="42" t="s">
        <v>765</v>
      </c>
      <c r="M32" s="200">
        <v>4000</v>
      </c>
      <c r="N32" s="245"/>
      <c r="O32" s="259"/>
    </row>
    <row r="33" spans="1:15" ht="37.5" customHeight="1">
      <c r="A33" s="79">
        <v>30</v>
      </c>
      <c r="B33" s="1" t="s">
        <v>428</v>
      </c>
      <c r="C33" s="35" t="s">
        <v>1645</v>
      </c>
      <c r="D33" s="35" t="s">
        <v>1649</v>
      </c>
      <c r="E33" s="161">
        <v>38930</v>
      </c>
      <c r="F33" s="75" t="s">
        <v>1650</v>
      </c>
      <c r="G33" s="200">
        <v>8000</v>
      </c>
      <c r="H33" s="127" t="s">
        <v>1024</v>
      </c>
      <c r="I33" s="142">
        <v>39400</v>
      </c>
      <c r="J33" s="35" t="s">
        <v>1333</v>
      </c>
      <c r="K33" s="35">
        <v>961213</v>
      </c>
      <c r="L33" s="42" t="s">
        <v>765</v>
      </c>
      <c r="M33" s="200">
        <v>8000</v>
      </c>
      <c r="N33" s="245"/>
      <c r="O33" s="259"/>
    </row>
    <row r="34" spans="1:15" ht="37.5" customHeight="1">
      <c r="A34" s="79">
        <v>31</v>
      </c>
      <c r="B34" s="1" t="s">
        <v>428</v>
      </c>
      <c r="C34" s="35" t="s">
        <v>1645</v>
      </c>
      <c r="D34" s="35" t="s">
        <v>1649</v>
      </c>
      <c r="E34" s="161">
        <v>38930</v>
      </c>
      <c r="F34" s="19" t="s">
        <v>1651</v>
      </c>
      <c r="G34" s="200">
        <v>4000</v>
      </c>
      <c r="H34" s="127" t="s">
        <v>1024</v>
      </c>
      <c r="I34" s="142">
        <v>39400</v>
      </c>
      <c r="J34" s="35" t="s">
        <v>1333</v>
      </c>
      <c r="K34" s="35">
        <v>961213</v>
      </c>
      <c r="L34" s="42" t="s">
        <v>765</v>
      </c>
      <c r="M34" s="200">
        <v>4000</v>
      </c>
      <c r="N34" s="245"/>
      <c r="O34" s="259"/>
    </row>
    <row r="35" spans="1:15" ht="37.5" customHeight="1">
      <c r="A35" s="79">
        <v>32</v>
      </c>
      <c r="B35" s="17" t="s">
        <v>1652</v>
      </c>
      <c r="C35" s="21" t="s">
        <v>1653</v>
      </c>
      <c r="D35" s="21" t="s">
        <v>1654</v>
      </c>
      <c r="E35" s="161">
        <v>35278</v>
      </c>
      <c r="F35" s="172" t="s">
        <v>1655</v>
      </c>
      <c r="G35" s="200">
        <v>4000</v>
      </c>
      <c r="H35" s="127" t="s">
        <v>1024</v>
      </c>
      <c r="I35" s="142">
        <v>39400</v>
      </c>
      <c r="J35" s="35" t="s">
        <v>1333</v>
      </c>
      <c r="K35" s="35">
        <v>961213</v>
      </c>
      <c r="L35" s="42" t="s">
        <v>765</v>
      </c>
      <c r="M35" s="200">
        <v>4000</v>
      </c>
      <c r="N35" s="245"/>
      <c r="O35" s="259"/>
    </row>
    <row r="36" spans="1:15" ht="37.5" customHeight="1" thickBot="1">
      <c r="A36" s="79">
        <v>33</v>
      </c>
      <c r="B36" s="1" t="s">
        <v>233</v>
      </c>
      <c r="C36" s="35" t="s">
        <v>1656</v>
      </c>
      <c r="D36" s="37" t="s">
        <v>1335</v>
      </c>
      <c r="E36" s="161">
        <v>29068</v>
      </c>
      <c r="F36" s="19" t="s">
        <v>1657</v>
      </c>
      <c r="G36" s="92">
        <v>4000</v>
      </c>
      <c r="H36" s="127" t="s">
        <v>1024</v>
      </c>
      <c r="I36" s="142">
        <v>39400</v>
      </c>
      <c r="J36" s="35" t="s">
        <v>1333</v>
      </c>
      <c r="K36" s="35">
        <v>961213</v>
      </c>
      <c r="L36" s="42" t="s">
        <v>765</v>
      </c>
      <c r="M36" s="92">
        <v>4000</v>
      </c>
      <c r="N36" s="247"/>
      <c r="O36" s="261"/>
    </row>
    <row r="37" spans="1:15" ht="37.5" customHeight="1" thickBot="1">
      <c r="A37" s="233" t="s">
        <v>1188</v>
      </c>
      <c r="B37" s="233" t="s">
        <v>1658</v>
      </c>
      <c r="C37" s="262"/>
      <c r="D37" s="262"/>
      <c r="E37" s="262"/>
      <c r="F37" s="263"/>
      <c r="G37" s="202">
        <f>SUM(G4:G36)</f>
        <v>265000</v>
      </c>
      <c r="H37" s="263"/>
      <c r="I37" s="263"/>
      <c r="J37" s="263"/>
      <c r="K37" s="263"/>
      <c r="L37" s="263"/>
      <c r="M37" s="202">
        <f>SUM(M4:M36)</f>
        <v>265000</v>
      </c>
      <c r="N37" s="264">
        <f>SUM(N4:N36)</f>
        <v>0</v>
      </c>
      <c r="O37" s="265"/>
    </row>
  </sheetData>
  <mergeCells count="15">
    <mergeCell ref="L2:L3"/>
    <mergeCell ref="M2:N2"/>
    <mergeCell ref="O2:O3"/>
    <mergeCell ref="H2:H3"/>
    <mergeCell ref="I2:I3"/>
    <mergeCell ref="J2:J3"/>
    <mergeCell ref="K2:K3"/>
    <mergeCell ref="D2:D3"/>
    <mergeCell ref="F2:F3"/>
    <mergeCell ref="G2:G3"/>
    <mergeCell ref="E2:E3"/>
    <mergeCell ref="A1:C1"/>
    <mergeCell ref="A2:A3"/>
    <mergeCell ref="B2:B3"/>
    <mergeCell ref="C2:C3"/>
  </mergeCells>
  <printOptions/>
  <pageMargins left="0.3937007874015748" right="0.3937007874015748" top="0.5905511811023623" bottom="0.5905511811023623" header="0.5118110236220472" footer="0.5118110236220472"/>
  <pageSetup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O13"/>
  <sheetViews>
    <sheetView workbookViewId="0" topLeftCell="F5">
      <selection activeCell="K12" sqref="K12:L12"/>
    </sheetView>
  </sheetViews>
  <sheetFormatPr defaultColWidth="9.00390625" defaultRowHeight="16.5"/>
  <cols>
    <col min="1" max="1" width="5.875" style="70" customWidth="1"/>
    <col min="2" max="2" width="10.25390625" style="70" customWidth="1"/>
    <col min="3" max="3" width="9.875" style="70" customWidth="1"/>
    <col min="4" max="4" width="7.125" style="70" customWidth="1"/>
    <col min="5" max="5" width="12.00390625" style="70" customWidth="1"/>
    <col min="6" max="6" width="18.375" style="70" bestFit="1" customWidth="1"/>
    <col min="7" max="7" width="9.875" style="70" customWidth="1"/>
    <col min="8" max="8" width="18.375" style="70" customWidth="1"/>
    <col min="9" max="9" width="10.50390625" style="89" bestFit="1" customWidth="1"/>
    <col min="10" max="10" width="9.25390625" style="70" customWidth="1"/>
    <col min="11" max="11" width="9.00390625" style="70" customWidth="1"/>
    <col min="12" max="12" width="9.75390625" style="70" customWidth="1"/>
    <col min="13" max="13" width="9.00390625" style="70" customWidth="1"/>
    <col min="14" max="14" width="12.00390625" style="70" customWidth="1"/>
    <col min="15" max="15" width="8.25390625" style="70" customWidth="1"/>
    <col min="16" max="16384" width="9.00390625" style="70" customWidth="1"/>
  </cols>
  <sheetData>
    <row r="1" spans="1:15" ht="16.5">
      <c r="A1" s="421" t="s">
        <v>1195</v>
      </c>
      <c r="B1" s="421"/>
      <c r="C1" s="421"/>
      <c r="D1" s="230"/>
      <c r="E1" s="230"/>
      <c r="F1" s="230"/>
      <c r="G1" s="69"/>
      <c r="H1" s="230"/>
      <c r="I1" s="69"/>
      <c r="J1" s="230"/>
      <c r="K1" s="230"/>
      <c r="L1" s="230"/>
      <c r="M1" s="230"/>
      <c r="N1" s="230"/>
      <c r="O1" s="230"/>
    </row>
    <row r="2" spans="1:15" ht="16.5">
      <c r="A2" s="514" t="s">
        <v>1177</v>
      </c>
      <c r="B2" s="514" t="s">
        <v>1838</v>
      </c>
      <c r="C2" s="514" t="s">
        <v>1425</v>
      </c>
      <c r="D2" s="514" t="s">
        <v>1839</v>
      </c>
      <c r="E2" s="514" t="s">
        <v>1189</v>
      </c>
      <c r="F2" s="514" t="s">
        <v>1010</v>
      </c>
      <c r="G2" s="514" t="s">
        <v>1011</v>
      </c>
      <c r="H2" s="514" t="s">
        <v>1012</v>
      </c>
      <c r="I2" s="514" t="s">
        <v>1013</v>
      </c>
      <c r="J2" s="514" t="s">
        <v>1014</v>
      </c>
      <c r="K2" s="514" t="s">
        <v>1163</v>
      </c>
      <c r="L2" s="514" t="s">
        <v>1018</v>
      </c>
      <c r="M2" s="414" t="s">
        <v>1193</v>
      </c>
      <c r="N2" s="414"/>
      <c r="O2" s="514" t="s">
        <v>1164</v>
      </c>
    </row>
    <row r="3" spans="1:15" ht="33">
      <c r="A3" s="512"/>
      <c r="B3" s="511"/>
      <c r="C3" s="511"/>
      <c r="D3" s="511"/>
      <c r="E3" s="511"/>
      <c r="F3" s="512"/>
      <c r="G3" s="511"/>
      <c r="H3" s="512"/>
      <c r="I3" s="511"/>
      <c r="J3" s="515"/>
      <c r="K3" s="512"/>
      <c r="L3" s="512"/>
      <c r="M3" s="182" t="s">
        <v>1191</v>
      </c>
      <c r="N3" s="182" t="s">
        <v>1192</v>
      </c>
      <c r="O3" s="512"/>
    </row>
    <row r="4" spans="1:15" ht="33">
      <c r="A4" s="17">
        <v>1</v>
      </c>
      <c r="B4" s="1" t="s">
        <v>308</v>
      </c>
      <c r="C4" s="35" t="s">
        <v>245</v>
      </c>
      <c r="D4" s="71" t="s">
        <v>309</v>
      </c>
      <c r="E4" s="161">
        <v>33086</v>
      </c>
      <c r="F4" s="53" t="s">
        <v>933</v>
      </c>
      <c r="G4" s="72">
        <v>3000</v>
      </c>
      <c r="H4" s="121" t="s">
        <v>1774</v>
      </c>
      <c r="I4" s="33" t="s">
        <v>934</v>
      </c>
      <c r="J4" s="35" t="s">
        <v>1333</v>
      </c>
      <c r="K4" s="35">
        <v>961213</v>
      </c>
      <c r="L4" s="42" t="s">
        <v>765</v>
      </c>
      <c r="M4" s="72">
        <v>3000</v>
      </c>
      <c r="N4" s="232"/>
      <c r="O4" s="60"/>
    </row>
    <row r="5" spans="1:15" ht="33">
      <c r="A5" s="17">
        <v>2</v>
      </c>
      <c r="B5" s="1" t="s">
        <v>828</v>
      </c>
      <c r="C5" s="35" t="s">
        <v>245</v>
      </c>
      <c r="D5" s="71" t="s">
        <v>725</v>
      </c>
      <c r="E5" s="161">
        <v>32721</v>
      </c>
      <c r="F5" s="53" t="s">
        <v>935</v>
      </c>
      <c r="G5" s="72">
        <v>3000</v>
      </c>
      <c r="H5" s="121" t="s">
        <v>1774</v>
      </c>
      <c r="I5" s="33" t="s">
        <v>934</v>
      </c>
      <c r="J5" s="35" t="s">
        <v>1333</v>
      </c>
      <c r="K5" s="35">
        <v>961213</v>
      </c>
      <c r="L5" s="42" t="s">
        <v>765</v>
      </c>
      <c r="M5" s="72">
        <v>3000</v>
      </c>
      <c r="N5" s="232"/>
      <c r="O5" s="60"/>
    </row>
    <row r="6" spans="1:15" ht="33">
      <c r="A6" s="17">
        <v>3</v>
      </c>
      <c r="B6" s="1" t="s">
        <v>828</v>
      </c>
      <c r="C6" s="35" t="s">
        <v>245</v>
      </c>
      <c r="D6" s="71" t="s">
        <v>725</v>
      </c>
      <c r="E6" s="161">
        <v>32721</v>
      </c>
      <c r="F6" s="73" t="s">
        <v>936</v>
      </c>
      <c r="G6" s="72">
        <v>3000</v>
      </c>
      <c r="H6" s="121" t="s">
        <v>1774</v>
      </c>
      <c r="I6" s="33" t="s">
        <v>934</v>
      </c>
      <c r="J6" s="35" t="s">
        <v>1333</v>
      </c>
      <c r="K6" s="35">
        <v>961213</v>
      </c>
      <c r="L6" s="42" t="s">
        <v>765</v>
      </c>
      <c r="M6" s="72">
        <v>3000</v>
      </c>
      <c r="N6" s="232"/>
      <c r="O6" s="60"/>
    </row>
    <row r="7" spans="1:15" ht="33">
      <c r="A7" s="17">
        <v>4</v>
      </c>
      <c r="B7" s="38" t="s">
        <v>1452</v>
      </c>
      <c r="C7" s="35" t="s">
        <v>247</v>
      </c>
      <c r="D7" s="71" t="s">
        <v>801</v>
      </c>
      <c r="E7" s="161">
        <v>36039</v>
      </c>
      <c r="F7" s="73" t="s">
        <v>937</v>
      </c>
      <c r="G7" s="72">
        <v>3000</v>
      </c>
      <c r="H7" s="121" t="s">
        <v>1774</v>
      </c>
      <c r="I7" s="33" t="s">
        <v>934</v>
      </c>
      <c r="J7" s="35" t="s">
        <v>1333</v>
      </c>
      <c r="K7" s="35">
        <v>961213</v>
      </c>
      <c r="L7" s="42" t="s">
        <v>765</v>
      </c>
      <c r="M7" s="72">
        <v>3000</v>
      </c>
      <c r="N7" s="232"/>
      <c r="O7" s="60"/>
    </row>
    <row r="8" spans="1:15" ht="33">
      <c r="A8" s="17">
        <v>5</v>
      </c>
      <c r="B8" s="1" t="s">
        <v>1475</v>
      </c>
      <c r="C8" s="35" t="s">
        <v>249</v>
      </c>
      <c r="D8" s="71" t="s">
        <v>914</v>
      </c>
      <c r="E8" s="161">
        <v>35096</v>
      </c>
      <c r="F8" s="53" t="s">
        <v>938</v>
      </c>
      <c r="G8" s="72">
        <v>3000</v>
      </c>
      <c r="H8" s="121" t="s">
        <v>1774</v>
      </c>
      <c r="I8" s="33" t="s">
        <v>934</v>
      </c>
      <c r="J8" s="35" t="s">
        <v>1333</v>
      </c>
      <c r="K8" s="35">
        <v>961213</v>
      </c>
      <c r="L8" s="42" t="s">
        <v>765</v>
      </c>
      <c r="M8" s="72">
        <v>3000</v>
      </c>
      <c r="N8" s="232"/>
      <c r="O8" s="60"/>
    </row>
    <row r="9" spans="1:15" ht="33">
      <c r="A9" s="17">
        <v>6</v>
      </c>
      <c r="B9" s="1" t="s">
        <v>1475</v>
      </c>
      <c r="C9" s="35" t="s">
        <v>249</v>
      </c>
      <c r="D9" s="71" t="s">
        <v>914</v>
      </c>
      <c r="E9" s="161">
        <v>35096</v>
      </c>
      <c r="F9" s="74" t="s">
        <v>939</v>
      </c>
      <c r="G9" s="72">
        <v>3000</v>
      </c>
      <c r="H9" s="121" t="s">
        <v>1774</v>
      </c>
      <c r="I9" s="33" t="s">
        <v>934</v>
      </c>
      <c r="J9" s="35" t="s">
        <v>1333</v>
      </c>
      <c r="K9" s="35">
        <v>961213</v>
      </c>
      <c r="L9" s="42" t="s">
        <v>765</v>
      </c>
      <c r="M9" s="72">
        <v>3000</v>
      </c>
      <c r="N9" s="232"/>
      <c r="O9" s="60"/>
    </row>
    <row r="10" spans="1:15" ht="33">
      <c r="A10" s="17">
        <v>7</v>
      </c>
      <c r="B10" s="17" t="s">
        <v>1153</v>
      </c>
      <c r="C10" s="35" t="s">
        <v>249</v>
      </c>
      <c r="D10" s="71" t="s">
        <v>841</v>
      </c>
      <c r="E10" s="161">
        <v>31990</v>
      </c>
      <c r="F10" s="53" t="s">
        <v>940</v>
      </c>
      <c r="G10" s="72">
        <v>3000</v>
      </c>
      <c r="H10" s="121" t="s">
        <v>1774</v>
      </c>
      <c r="I10" s="33" t="s">
        <v>934</v>
      </c>
      <c r="J10" s="35" t="s">
        <v>1333</v>
      </c>
      <c r="K10" s="35">
        <v>961213</v>
      </c>
      <c r="L10" s="42" t="s">
        <v>765</v>
      </c>
      <c r="M10" s="72">
        <v>3000</v>
      </c>
      <c r="N10" s="232"/>
      <c r="O10" s="60"/>
    </row>
    <row r="11" spans="1:15" ht="33">
      <c r="A11" s="17">
        <v>8</v>
      </c>
      <c r="B11" s="1" t="s">
        <v>1779</v>
      </c>
      <c r="C11" s="35" t="s">
        <v>265</v>
      </c>
      <c r="D11" s="35" t="s">
        <v>410</v>
      </c>
      <c r="E11" s="80">
        <v>30895</v>
      </c>
      <c r="F11" s="19" t="s">
        <v>941</v>
      </c>
      <c r="G11" s="72">
        <v>3000</v>
      </c>
      <c r="H11" s="121" t="s">
        <v>1774</v>
      </c>
      <c r="I11" s="33" t="s">
        <v>934</v>
      </c>
      <c r="J11" s="35" t="s">
        <v>1333</v>
      </c>
      <c r="K11" s="35">
        <v>961213</v>
      </c>
      <c r="L11" s="42" t="s">
        <v>765</v>
      </c>
      <c r="M11" s="72">
        <v>3000</v>
      </c>
      <c r="N11" s="232"/>
      <c r="O11" s="60"/>
    </row>
    <row r="12" spans="1:15" ht="33">
      <c r="A12" s="17">
        <v>9</v>
      </c>
      <c r="B12" s="1" t="s">
        <v>1779</v>
      </c>
      <c r="C12" s="35" t="s">
        <v>265</v>
      </c>
      <c r="D12" s="35" t="s">
        <v>410</v>
      </c>
      <c r="E12" s="80">
        <v>30895</v>
      </c>
      <c r="F12" s="75" t="s">
        <v>942</v>
      </c>
      <c r="G12" s="72">
        <v>3000</v>
      </c>
      <c r="H12" s="121" t="s">
        <v>1774</v>
      </c>
      <c r="I12" s="33" t="s">
        <v>934</v>
      </c>
      <c r="J12" s="35" t="s">
        <v>1333</v>
      </c>
      <c r="K12" s="35">
        <v>961213</v>
      </c>
      <c r="L12" s="42" t="s">
        <v>765</v>
      </c>
      <c r="M12" s="72">
        <v>3000</v>
      </c>
      <c r="N12" s="232"/>
      <c r="O12" s="60"/>
    </row>
    <row r="13" spans="1:15" ht="36.75" customHeight="1">
      <c r="A13" s="58" t="s">
        <v>1188</v>
      </c>
      <c r="B13" s="58" t="s">
        <v>1583</v>
      </c>
      <c r="C13" s="257"/>
      <c r="D13" s="257"/>
      <c r="E13" s="257"/>
      <c r="F13" s="223"/>
      <c r="G13" s="183">
        <f>SUM(G4:G12)</f>
        <v>27000</v>
      </c>
      <c r="H13" s="223"/>
      <c r="I13" s="58"/>
      <c r="J13" s="223"/>
      <c r="K13" s="223"/>
      <c r="L13" s="223"/>
      <c r="M13" s="183">
        <f>SUM(M4:M12)</f>
        <v>27000</v>
      </c>
      <c r="N13" s="183">
        <f>SUM(N4:N12)</f>
        <v>0</v>
      </c>
      <c r="O13" s="223"/>
    </row>
  </sheetData>
  <mergeCells count="15">
    <mergeCell ref="L2:L3"/>
    <mergeCell ref="M2:N2"/>
    <mergeCell ref="O2:O3"/>
    <mergeCell ref="H2:H3"/>
    <mergeCell ref="I2:I3"/>
    <mergeCell ref="J2:J3"/>
    <mergeCell ref="K2:K3"/>
    <mergeCell ref="D2:D3"/>
    <mergeCell ref="E2:E3"/>
    <mergeCell ref="F2:F3"/>
    <mergeCell ref="G2:G3"/>
    <mergeCell ref="A1:C1"/>
    <mergeCell ref="A2:A3"/>
    <mergeCell ref="B2:B3"/>
    <mergeCell ref="C2:C3"/>
  </mergeCells>
  <printOptions/>
  <pageMargins left="0.3937007874015748" right="0.3937007874015748" top="0.5905511811023623" bottom="0.5905511811023623" header="0.5118110236220472" footer="0.5118110236220472"/>
  <pageSetup fitToHeight="1" fitToWidth="1" horizontalDpi="600" verticalDpi="600" orientation="landscape" paperSize="9" scale="87" r:id="rId1"/>
</worksheet>
</file>

<file path=xl/worksheets/sheet12.xml><?xml version="1.0" encoding="utf-8"?>
<worksheet xmlns="http://schemas.openxmlformats.org/spreadsheetml/2006/main" xmlns:r="http://schemas.openxmlformats.org/officeDocument/2006/relationships">
  <dimension ref="A1:N30"/>
  <sheetViews>
    <sheetView view="pageBreakPreview" zoomScale="75" zoomScaleNormal="75" zoomScaleSheetLayoutView="75" workbookViewId="0" topLeftCell="A1">
      <selection activeCell="J6" sqref="J6:K10"/>
    </sheetView>
  </sheetViews>
  <sheetFormatPr defaultColWidth="9.00390625" defaultRowHeight="16.5"/>
  <cols>
    <col min="1" max="1" width="5.875" style="298" customWidth="1"/>
    <col min="2" max="2" width="10.25390625" style="70" customWidth="1"/>
    <col min="3" max="3" width="9.875" style="70" customWidth="1"/>
    <col min="4" max="4" width="12.00390625" style="70" customWidth="1"/>
    <col min="5" max="5" width="25.00390625" style="70" bestFit="1" customWidth="1"/>
    <col min="6" max="6" width="9.875" style="70" customWidth="1"/>
    <col min="7" max="7" width="18.375" style="299" customWidth="1"/>
    <col min="8" max="8" width="11.50390625" style="70" customWidth="1"/>
    <col min="9" max="9" width="9.25390625" style="70" customWidth="1"/>
    <col min="10" max="10" width="9.00390625" style="70" customWidth="1"/>
    <col min="11" max="11" width="9.75390625" style="70" customWidth="1"/>
    <col min="12" max="12" width="10.00390625" style="70" customWidth="1"/>
    <col min="13" max="13" width="12.875" style="70" customWidth="1"/>
    <col min="14" max="14" width="8.25390625" style="70" customWidth="1"/>
    <col min="15" max="16384" width="9.00390625" style="70" customWidth="1"/>
  </cols>
  <sheetData>
    <row r="1" spans="1:14" ht="19.5">
      <c r="A1" s="424" t="s">
        <v>343</v>
      </c>
      <c r="B1" s="424"/>
      <c r="C1" s="424"/>
      <c r="D1" s="424"/>
      <c r="E1" s="424"/>
      <c r="F1" s="424"/>
      <c r="G1" s="424"/>
      <c r="H1" s="424"/>
      <c r="I1" s="424"/>
      <c r="J1" s="424"/>
      <c r="K1" s="424"/>
      <c r="L1" s="424"/>
      <c r="M1" s="424"/>
      <c r="N1" s="424"/>
    </row>
    <row r="2" spans="1:14" ht="19.5">
      <c r="A2" s="516" t="s">
        <v>668</v>
      </c>
      <c r="B2" s="516"/>
      <c r="C2" s="516"/>
      <c r="D2" s="516"/>
      <c r="E2" s="516"/>
      <c r="F2" s="308"/>
      <c r="G2" s="307"/>
      <c r="H2" s="308"/>
      <c r="I2" s="308"/>
      <c r="J2" s="308"/>
      <c r="K2" s="308"/>
      <c r="L2" s="308"/>
      <c r="M2" s="308"/>
      <c r="N2" s="308"/>
    </row>
    <row r="3" spans="1:14" ht="16.5">
      <c r="A3" s="422" t="s">
        <v>626</v>
      </c>
      <c r="B3" s="422" t="s">
        <v>627</v>
      </c>
      <c r="C3" s="422" t="s">
        <v>628</v>
      </c>
      <c r="D3" s="422" t="s">
        <v>629</v>
      </c>
      <c r="E3" s="422" t="s">
        <v>630</v>
      </c>
      <c r="F3" s="422" t="s">
        <v>631</v>
      </c>
      <c r="G3" s="397" t="s">
        <v>632</v>
      </c>
      <c r="H3" s="422" t="s">
        <v>633</v>
      </c>
      <c r="I3" s="422" t="s">
        <v>634</v>
      </c>
      <c r="J3" s="422" t="s">
        <v>635</v>
      </c>
      <c r="K3" s="422" t="s">
        <v>636</v>
      </c>
      <c r="L3" s="414" t="s">
        <v>637</v>
      </c>
      <c r="M3" s="414"/>
      <c r="N3" s="422" t="s">
        <v>638</v>
      </c>
    </row>
    <row r="4" spans="1:14" ht="42.75" customHeight="1">
      <c r="A4" s="422"/>
      <c r="B4" s="422"/>
      <c r="C4" s="422"/>
      <c r="D4" s="422"/>
      <c r="E4" s="423"/>
      <c r="F4" s="422"/>
      <c r="G4" s="397"/>
      <c r="H4" s="423"/>
      <c r="I4" s="423"/>
      <c r="J4" s="423"/>
      <c r="K4" s="423"/>
      <c r="L4" s="182" t="s">
        <v>1191</v>
      </c>
      <c r="M4" s="182" t="s">
        <v>639</v>
      </c>
      <c r="N4" s="423"/>
    </row>
    <row r="5" spans="1:14" ht="56.25" customHeight="1">
      <c r="A5" s="62">
        <v>1</v>
      </c>
      <c r="B5" s="62" t="s">
        <v>640</v>
      </c>
      <c r="C5" s="62" t="s">
        <v>641</v>
      </c>
      <c r="D5" s="231" t="s">
        <v>642</v>
      </c>
      <c r="E5" s="63" t="s">
        <v>643</v>
      </c>
      <c r="F5" s="27">
        <v>25000</v>
      </c>
      <c r="G5" s="344" t="s">
        <v>644</v>
      </c>
      <c r="H5" s="178">
        <v>39373</v>
      </c>
      <c r="I5" s="35" t="s">
        <v>645</v>
      </c>
      <c r="J5" s="35">
        <v>961213</v>
      </c>
      <c r="K5" s="42" t="s">
        <v>765</v>
      </c>
      <c r="L5" s="27">
        <v>25000</v>
      </c>
      <c r="M5" s="60"/>
      <c r="N5" s="60"/>
    </row>
    <row r="6" spans="1:14" ht="56.25" customHeight="1">
      <c r="A6" s="62">
        <v>2</v>
      </c>
      <c r="B6" s="62" t="s">
        <v>646</v>
      </c>
      <c r="C6" s="62" t="s">
        <v>647</v>
      </c>
      <c r="D6" s="231" t="s">
        <v>648</v>
      </c>
      <c r="E6" s="63" t="s">
        <v>649</v>
      </c>
      <c r="F6" s="27">
        <v>25000</v>
      </c>
      <c r="G6" s="344" t="s">
        <v>644</v>
      </c>
      <c r="H6" s="178">
        <v>39373</v>
      </c>
      <c r="I6" s="35" t="s">
        <v>645</v>
      </c>
      <c r="J6" s="35">
        <v>961213</v>
      </c>
      <c r="K6" s="42" t="s">
        <v>765</v>
      </c>
      <c r="L6" s="27">
        <v>25000</v>
      </c>
      <c r="M6" s="60"/>
      <c r="N6" s="60"/>
    </row>
    <row r="7" spans="1:14" ht="56.25" customHeight="1">
      <c r="A7" s="62">
        <v>3</v>
      </c>
      <c r="B7" s="62" t="s">
        <v>650</v>
      </c>
      <c r="C7" s="62" t="s">
        <v>651</v>
      </c>
      <c r="D7" s="231" t="s">
        <v>652</v>
      </c>
      <c r="E7" s="63" t="s">
        <v>653</v>
      </c>
      <c r="F7" s="27">
        <v>25000</v>
      </c>
      <c r="G7" s="344" t="s">
        <v>644</v>
      </c>
      <c r="H7" s="178">
        <v>39373</v>
      </c>
      <c r="I7" s="35" t="s">
        <v>645</v>
      </c>
      <c r="J7" s="35">
        <v>961213</v>
      </c>
      <c r="K7" s="42" t="s">
        <v>765</v>
      </c>
      <c r="L7" s="27">
        <v>25000</v>
      </c>
      <c r="M7" s="60"/>
      <c r="N7" s="60"/>
    </row>
    <row r="8" spans="1:14" ht="56.25" customHeight="1">
      <c r="A8" s="62">
        <v>4</v>
      </c>
      <c r="B8" s="62" t="s">
        <v>654</v>
      </c>
      <c r="C8" s="62" t="s">
        <v>655</v>
      </c>
      <c r="D8" s="231" t="s">
        <v>656</v>
      </c>
      <c r="E8" s="63" t="s">
        <v>657</v>
      </c>
      <c r="F8" s="27">
        <v>50000</v>
      </c>
      <c r="G8" s="344" t="s">
        <v>644</v>
      </c>
      <c r="H8" s="178">
        <v>39373</v>
      </c>
      <c r="I8" s="35" t="s">
        <v>645</v>
      </c>
      <c r="J8" s="35">
        <v>961213</v>
      </c>
      <c r="K8" s="42" t="s">
        <v>765</v>
      </c>
      <c r="L8" s="27">
        <v>50000</v>
      </c>
      <c r="M8" s="60"/>
      <c r="N8" s="60"/>
    </row>
    <row r="9" spans="1:14" ht="56.25" customHeight="1">
      <c r="A9" s="62">
        <v>5</v>
      </c>
      <c r="B9" s="62" t="s">
        <v>658</v>
      </c>
      <c r="C9" s="62" t="s">
        <v>659</v>
      </c>
      <c r="D9" s="231" t="s">
        <v>660</v>
      </c>
      <c r="E9" s="63" t="s">
        <v>661</v>
      </c>
      <c r="F9" s="27">
        <v>14450</v>
      </c>
      <c r="G9" s="344" t="s">
        <v>644</v>
      </c>
      <c r="H9" s="178">
        <v>39373</v>
      </c>
      <c r="I9" s="35" t="s">
        <v>645</v>
      </c>
      <c r="J9" s="35">
        <v>961213</v>
      </c>
      <c r="K9" s="42" t="s">
        <v>765</v>
      </c>
      <c r="L9" s="27">
        <v>14450</v>
      </c>
      <c r="M9" s="60"/>
      <c r="N9" s="60"/>
    </row>
    <row r="10" spans="1:14" ht="56.25" customHeight="1">
      <c r="A10" s="62">
        <v>6</v>
      </c>
      <c r="B10" s="62" t="s">
        <v>662</v>
      </c>
      <c r="C10" s="62" t="s">
        <v>663</v>
      </c>
      <c r="D10" s="231" t="s">
        <v>664</v>
      </c>
      <c r="E10" s="63" t="s">
        <v>665</v>
      </c>
      <c r="F10" s="27">
        <v>12200</v>
      </c>
      <c r="G10" s="344" t="s">
        <v>644</v>
      </c>
      <c r="H10" s="178">
        <v>39373</v>
      </c>
      <c r="I10" s="35" t="s">
        <v>645</v>
      </c>
      <c r="J10" s="35">
        <v>961213</v>
      </c>
      <c r="K10" s="42" t="s">
        <v>765</v>
      </c>
      <c r="L10" s="27">
        <v>12200</v>
      </c>
      <c r="M10" s="60"/>
      <c r="N10" s="60"/>
    </row>
    <row r="11" spans="1:14" ht="61.5" customHeight="1">
      <c r="A11" s="35" t="s">
        <v>666</v>
      </c>
      <c r="B11" s="1" t="s">
        <v>667</v>
      </c>
      <c r="C11" s="35"/>
      <c r="D11" s="35"/>
      <c r="E11" s="60"/>
      <c r="F11" s="180">
        <f>SUM(F5:F10)</f>
        <v>151650</v>
      </c>
      <c r="G11" s="93"/>
      <c r="H11" s="60"/>
      <c r="I11" s="60"/>
      <c r="J11" s="60"/>
      <c r="K11" s="60"/>
      <c r="L11" s="306">
        <f>SUM(L5:L10)</f>
        <v>151650</v>
      </c>
      <c r="M11" s="306">
        <f>SUM(M5:M10)</f>
        <v>0</v>
      </c>
      <c r="N11" s="60"/>
    </row>
    <row r="12" spans="1:14" ht="16.5">
      <c r="A12" s="152"/>
      <c r="B12" s="224"/>
      <c r="C12" s="224"/>
      <c r="D12" s="224"/>
      <c r="E12" s="152"/>
      <c r="F12" s="340"/>
      <c r="G12" s="226"/>
      <c r="H12" s="152"/>
      <c r="I12" s="152"/>
      <c r="J12" s="152"/>
      <c r="K12" s="152"/>
      <c r="L12" s="152"/>
      <c r="M12" s="152"/>
      <c r="N12" s="152"/>
    </row>
    <row r="13" spans="1:14" ht="16.5">
      <c r="A13" s="421"/>
      <c r="B13" s="421"/>
      <c r="C13" s="421"/>
      <c r="D13" s="421"/>
      <c r="E13" s="421"/>
      <c r="F13" s="152"/>
      <c r="G13" s="226"/>
      <c r="H13" s="152"/>
      <c r="I13" s="152"/>
      <c r="J13" s="152"/>
      <c r="K13" s="152"/>
      <c r="L13" s="152"/>
      <c r="M13" s="152"/>
      <c r="N13" s="152"/>
    </row>
    <row r="14" spans="1:14" ht="16.5">
      <c r="A14" s="419"/>
      <c r="B14" s="419"/>
      <c r="C14" s="419"/>
      <c r="D14" s="224"/>
      <c r="E14" s="419"/>
      <c r="F14" s="419"/>
      <c r="G14" s="421"/>
      <c r="H14" s="419"/>
      <c r="I14" s="419"/>
      <c r="J14" s="419"/>
      <c r="K14" s="419"/>
      <c r="L14" s="436"/>
      <c r="M14" s="437"/>
      <c r="N14" s="419"/>
    </row>
    <row r="15" spans="1:14" ht="16.5">
      <c r="A15" s="419"/>
      <c r="B15" s="419"/>
      <c r="C15" s="419"/>
      <c r="D15" s="224"/>
      <c r="E15" s="420"/>
      <c r="F15" s="419"/>
      <c r="G15" s="421"/>
      <c r="H15" s="420"/>
      <c r="I15" s="420"/>
      <c r="J15" s="420"/>
      <c r="K15" s="420"/>
      <c r="L15" s="14"/>
      <c r="M15" s="14"/>
      <c r="N15" s="420"/>
    </row>
    <row r="16" spans="1:14" ht="16.5">
      <c r="A16" s="224"/>
      <c r="B16" s="224"/>
      <c r="C16" s="224"/>
      <c r="D16" s="224"/>
      <c r="E16" s="152"/>
      <c r="F16" s="237"/>
      <c r="G16" s="226"/>
      <c r="H16" s="152"/>
      <c r="I16" s="152"/>
      <c r="J16" s="152"/>
      <c r="K16" s="152"/>
      <c r="L16" s="152"/>
      <c r="M16" s="152"/>
      <c r="N16" s="152"/>
    </row>
    <row r="17" spans="1:14" ht="16.5">
      <c r="A17" s="224"/>
      <c r="B17" s="224"/>
      <c r="C17" s="224"/>
      <c r="D17" s="224"/>
      <c r="E17" s="152"/>
      <c r="F17" s="237"/>
      <c r="G17" s="226"/>
      <c r="H17" s="152"/>
      <c r="I17" s="152"/>
      <c r="J17" s="152"/>
      <c r="K17" s="152"/>
      <c r="L17" s="152"/>
      <c r="M17" s="152"/>
      <c r="N17" s="152"/>
    </row>
    <row r="18" spans="1:14" ht="16.5">
      <c r="A18" s="224"/>
      <c r="B18" s="224"/>
      <c r="C18" s="224"/>
      <c r="D18" s="224"/>
      <c r="E18" s="152"/>
      <c r="F18" s="237"/>
      <c r="G18" s="226"/>
      <c r="H18" s="152"/>
      <c r="I18" s="152"/>
      <c r="J18" s="152"/>
      <c r="K18" s="152"/>
      <c r="L18" s="152"/>
      <c r="M18" s="152"/>
      <c r="N18" s="152"/>
    </row>
    <row r="19" spans="1:14" ht="16.5">
      <c r="A19" s="224"/>
      <c r="B19" s="224"/>
      <c r="C19" s="224"/>
      <c r="D19" s="224"/>
      <c r="E19" s="152"/>
      <c r="F19" s="237"/>
      <c r="G19" s="226"/>
      <c r="H19" s="152"/>
      <c r="I19" s="152"/>
      <c r="J19" s="152"/>
      <c r="K19" s="152"/>
      <c r="L19" s="152"/>
      <c r="M19" s="152"/>
      <c r="N19" s="152"/>
    </row>
    <row r="20" spans="1:14" ht="16.5">
      <c r="A20" s="224"/>
      <c r="B20" s="224"/>
      <c r="C20" s="224"/>
      <c r="D20" s="224"/>
      <c r="E20" s="152"/>
      <c r="F20" s="237"/>
      <c r="G20" s="226"/>
      <c r="H20" s="152"/>
      <c r="I20" s="152"/>
      <c r="J20" s="152"/>
      <c r="K20" s="152"/>
      <c r="L20" s="152"/>
      <c r="M20" s="152"/>
      <c r="N20" s="152"/>
    </row>
    <row r="21" spans="1:14" ht="16.5">
      <c r="A21" s="224"/>
      <c r="B21" s="224"/>
      <c r="C21" s="224"/>
      <c r="D21" s="224"/>
      <c r="E21" s="152"/>
      <c r="F21" s="237"/>
      <c r="G21" s="226"/>
      <c r="H21" s="152"/>
      <c r="I21" s="152"/>
      <c r="J21" s="152"/>
      <c r="K21" s="152"/>
      <c r="L21" s="152"/>
      <c r="M21" s="152"/>
      <c r="N21" s="152"/>
    </row>
    <row r="22" spans="1:14" ht="16.5">
      <c r="A22" s="224"/>
      <c r="B22" s="224"/>
      <c r="C22" s="224"/>
      <c r="D22" s="224"/>
      <c r="E22" s="152"/>
      <c r="F22" s="237"/>
      <c r="G22" s="226"/>
      <c r="H22" s="152"/>
      <c r="I22" s="152"/>
      <c r="J22" s="152"/>
      <c r="K22" s="152"/>
      <c r="L22" s="152"/>
      <c r="M22" s="152"/>
      <c r="N22" s="152"/>
    </row>
    <row r="23" spans="1:14" ht="16.5">
      <c r="A23" s="224"/>
      <c r="B23" s="224"/>
      <c r="C23" s="224"/>
      <c r="D23" s="224"/>
      <c r="E23" s="152"/>
      <c r="F23" s="237"/>
      <c r="G23" s="226"/>
      <c r="H23" s="152"/>
      <c r="I23" s="152"/>
      <c r="J23" s="152"/>
      <c r="K23" s="152"/>
      <c r="L23" s="152"/>
      <c r="M23" s="152"/>
      <c r="N23" s="152"/>
    </row>
    <row r="24" spans="1:14" ht="16.5">
      <c r="A24" s="224"/>
      <c r="B24" s="236"/>
      <c r="C24" s="224"/>
      <c r="D24" s="224"/>
      <c r="E24" s="152"/>
      <c r="F24" s="237"/>
      <c r="G24" s="226"/>
      <c r="H24" s="152"/>
      <c r="I24" s="152"/>
      <c r="J24" s="152"/>
      <c r="K24" s="152"/>
      <c r="L24" s="237"/>
      <c r="M24" s="237"/>
      <c r="N24" s="152"/>
    </row>
    <row r="29" spans="2:4" ht="16.5">
      <c r="B29" s="239"/>
      <c r="C29" s="239"/>
      <c r="D29" s="239"/>
    </row>
    <row r="30" ht="16.5">
      <c r="H30" s="239"/>
    </row>
  </sheetData>
  <mergeCells count="28">
    <mergeCell ref="A1:N1"/>
    <mergeCell ref="A2:E2"/>
    <mergeCell ref="A13:E13"/>
    <mergeCell ref="L3:M3"/>
    <mergeCell ref="E3:E4"/>
    <mergeCell ref="F3:F4"/>
    <mergeCell ref="G3:G4"/>
    <mergeCell ref="N3:N4"/>
    <mergeCell ref="C3:C4"/>
    <mergeCell ref="B3:B4"/>
    <mergeCell ref="A3:A4"/>
    <mergeCell ref="H3:H4"/>
    <mergeCell ref="I3:I4"/>
    <mergeCell ref="D3:D4"/>
    <mergeCell ref="J3:J4"/>
    <mergeCell ref="K3:K4"/>
    <mergeCell ref="A14:A15"/>
    <mergeCell ref="B14:B15"/>
    <mergeCell ref="C14:C15"/>
    <mergeCell ref="E14:E15"/>
    <mergeCell ref="F14:F15"/>
    <mergeCell ref="G14:G15"/>
    <mergeCell ref="H14:H15"/>
    <mergeCell ref="I14:I15"/>
    <mergeCell ref="J14:J15"/>
    <mergeCell ref="K14:K15"/>
    <mergeCell ref="N14:N15"/>
    <mergeCell ref="L14:M14"/>
  </mergeCells>
  <printOptions/>
  <pageMargins left="0.3937007874015748" right="0.3937007874015748" top="0.5905511811023623" bottom="0.5905511811023623" header="0.5118110236220472" footer="0.5118110236220472"/>
  <pageSetup horizontalDpi="600" verticalDpi="600" orientation="landscape" paperSize="9" scale="85" r:id="rId1"/>
  <headerFooter alignWithMargins="0">
    <oddHeader>&amp;L附件四之（三）</oddHeader>
  </headerFooter>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ES81"/>
  <sheetViews>
    <sheetView view="pageBreakPreview" zoomScaleSheetLayoutView="100" workbookViewId="0" topLeftCell="E1">
      <selection activeCell="E2" sqref="E2:E3"/>
    </sheetView>
  </sheetViews>
  <sheetFormatPr defaultColWidth="9.00390625" defaultRowHeight="16.5"/>
  <cols>
    <col min="1" max="1" width="5.875" style="70" customWidth="1"/>
    <col min="2" max="2" width="10.25390625" style="70" customWidth="1"/>
    <col min="3" max="3" width="9.625" style="70" customWidth="1"/>
    <col min="4" max="4" width="12.00390625" style="70" customWidth="1"/>
    <col min="5" max="5" width="33.125" style="70" customWidth="1"/>
    <col min="6" max="6" width="9.875" style="70" customWidth="1"/>
    <col min="7" max="7" width="18.375" style="70" customWidth="1"/>
    <col min="8" max="8" width="11.50390625" style="175" customWidth="1"/>
    <col min="9" max="9" width="9.25390625" style="89" customWidth="1"/>
    <col min="10" max="10" width="9.00390625" style="89" customWidth="1"/>
    <col min="11" max="11" width="9.75390625" style="89" customWidth="1"/>
    <col min="12" max="12" width="9.00390625" style="70" customWidth="1"/>
    <col min="13" max="13" width="12.00390625" style="70" customWidth="1"/>
    <col min="14" max="14" width="8.25390625" style="70" customWidth="1"/>
    <col min="15" max="149" width="9.00390625" style="9" customWidth="1"/>
    <col min="150" max="16384" width="9.00390625" style="70" customWidth="1"/>
  </cols>
  <sheetData>
    <row r="1" spans="1:14" ht="17.25" thickBot="1">
      <c r="A1" s="509" t="s">
        <v>361</v>
      </c>
      <c r="B1" s="509"/>
      <c r="C1" s="509"/>
      <c r="D1" s="509"/>
      <c r="E1" s="509"/>
      <c r="F1" s="87"/>
      <c r="G1" s="87"/>
      <c r="H1" s="173"/>
      <c r="I1" s="88"/>
      <c r="J1" s="88"/>
      <c r="K1" s="88"/>
      <c r="L1" s="230"/>
      <c r="M1" s="230"/>
      <c r="N1" s="230"/>
    </row>
    <row r="2" spans="1:14" ht="16.5">
      <c r="A2" s="464" t="s">
        <v>1177</v>
      </c>
      <c r="B2" s="426" t="s">
        <v>1015</v>
      </c>
      <c r="C2" s="426" t="s">
        <v>1187</v>
      </c>
      <c r="D2" s="426" t="s">
        <v>1189</v>
      </c>
      <c r="E2" s="426" t="s">
        <v>1010</v>
      </c>
      <c r="F2" s="426" t="s">
        <v>1011</v>
      </c>
      <c r="G2" s="426" t="s">
        <v>1012</v>
      </c>
      <c r="H2" s="541" t="s">
        <v>1013</v>
      </c>
      <c r="I2" s="426" t="s">
        <v>1014</v>
      </c>
      <c r="J2" s="426" t="s">
        <v>1163</v>
      </c>
      <c r="K2" s="426" t="s">
        <v>1018</v>
      </c>
      <c r="L2" s="463" t="s">
        <v>1193</v>
      </c>
      <c r="M2" s="463"/>
      <c r="N2" s="422" t="s">
        <v>1164</v>
      </c>
    </row>
    <row r="3" spans="1:14" ht="28.5">
      <c r="A3" s="540"/>
      <c r="B3" s="511"/>
      <c r="C3" s="511"/>
      <c r="D3" s="511"/>
      <c r="E3" s="512"/>
      <c r="F3" s="511"/>
      <c r="G3" s="512"/>
      <c r="H3" s="542"/>
      <c r="I3" s="511"/>
      <c r="J3" s="511"/>
      <c r="K3" s="511"/>
      <c r="L3" s="181" t="s">
        <v>1191</v>
      </c>
      <c r="M3" s="181" t="s">
        <v>1192</v>
      </c>
      <c r="N3" s="423"/>
    </row>
    <row r="4" spans="1:149" s="48" customFormat="1" ht="33">
      <c r="A4" s="17">
        <v>1</v>
      </c>
      <c r="B4" s="1" t="s">
        <v>362</v>
      </c>
      <c r="C4" s="35" t="s">
        <v>1873</v>
      </c>
      <c r="D4" s="163" t="s">
        <v>685</v>
      </c>
      <c r="E4" s="19" t="s">
        <v>364</v>
      </c>
      <c r="F4" s="26">
        <v>549</v>
      </c>
      <c r="G4" s="60" t="s">
        <v>365</v>
      </c>
      <c r="H4" s="240">
        <v>39373</v>
      </c>
      <c r="I4" s="35" t="s">
        <v>1432</v>
      </c>
      <c r="J4" s="41">
        <v>951109</v>
      </c>
      <c r="K4" s="17" t="s">
        <v>1033</v>
      </c>
      <c r="L4" s="26">
        <v>549</v>
      </c>
      <c r="M4" s="47"/>
      <c r="N4" s="47"/>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row>
    <row r="5" spans="1:149" s="48" customFormat="1" ht="16.5">
      <c r="A5" s="520">
        <v>2</v>
      </c>
      <c r="B5" s="477" t="s">
        <v>796</v>
      </c>
      <c r="C5" s="514" t="s">
        <v>366</v>
      </c>
      <c r="D5" s="538" t="s">
        <v>686</v>
      </c>
      <c r="E5" s="524" t="s">
        <v>367</v>
      </c>
      <c r="F5" s="27">
        <v>3790</v>
      </c>
      <c r="G5" s="532" t="s">
        <v>800</v>
      </c>
      <c r="H5" s="536">
        <v>39373</v>
      </c>
      <c r="I5" s="514" t="s">
        <v>1432</v>
      </c>
      <c r="J5" s="534">
        <v>951218</v>
      </c>
      <c r="K5" s="520" t="s">
        <v>1451</v>
      </c>
      <c r="L5" s="27">
        <v>3790</v>
      </c>
      <c r="M5" s="520"/>
      <c r="N5" s="392"/>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row>
    <row r="6" spans="1:149" s="48" customFormat="1" ht="16.5">
      <c r="A6" s="521"/>
      <c r="B6" s="478"/>
      <c r="C6" s="478"/>
      <c r="D6" s="539"/>
      <c r="E6" s="525"/>
      <c r="F6" s="27">
        <v>1200</v>
      </c>
      <c r="G6" s="533"/>
      <c r="H6" s="537"/>
      <c r="I6" s="511"/>
      <c r="J6" s="535"/>
      <c r="K6" s="521"/>
      <c r="L6" s="27">
        <v>1200</v>
      </c>
      <c r="M6" s="521"/>
      <c r="N6" s="392"/>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row>
    <row r="7" spans="1:149" s="48" customFormat="1" ht="16.5">
      <c r="A7" s="520">
        <v>3</v>
      </c>
      <c r="B7" s="477" t="s">
        <v>368</v>
      </c>
      <c r="C7" s="514" t="s">
        <v>369</v>
      </c>
      <c r="D7" s="538" t="s">
        <v>687</v>
      </c>
      <c r="E7" s="524" t="s">
        <v>367</v>
      </c>
      <c r="F7" s="27">
        <v>1200</v>
      </c>
      <c r="G7" s="532" t="s">
        <v>800</v>
      </c>
      <c r="H7" s="536">
        <v>39373</v>
      </c>
      <c r="I7" s="514" t="s">
        <v>1432</v>
      </c>
      <c r="J7" s="534">
        <v>951218</v>
      </c>
      <c r="K7" s="520" t="s">
        <v>1451</v>
      </c>
      <c r="L7" s="27">
        <v>1200</v>
      </c>
      <c r="M7" s="520"/>
      <c r="N7" s="392"/>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row>
    <row r="8" spans="1:149" s="48" customFormat="1" ht="16.5">
      <c r="A8" s="521"/>
      <c r="B8" s="478"/>
      <c r="C8" s="478"/>
      <c r="D8" s="539"/>
      <c r="E8" s="525"/>
      <c r="F8" s="27">
        <v>4094</v>
      </c>
      <c r="G8" s="533"/>
      <c r="H8" s="537"/>
      <c r="I8" s="511"/>
      <c r="J8" s="535"/>
      <c r="K8" s="521"/>
      <c r="L8" s="27">
        <v>4094</v>
      </c>
      <c r="M8" s="521"/>
      <c r="N8" s="392"/>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row>
    <row r="9" spans="1:149" s="49" customFormat="1" ht="33">
      <c r="A9" s="17">
        <v>4</v>
      </c>
      <c r="B9" s="17" t="s">
        <v>370</v>
      </c>
      <c r="C9" s="21" t="s">
        <v>1871</v>
      </c>
      <c r="D9" s="165" t="s">
        <v>678</v>
      </c>
      <c r="E9" s="19" t="s">
        <v>371</v>
      </c>
      <c r="F9" s="26">
        <v>458</v>
      </c>
      <c r="G9" s="60" t="s">
        <v>365</v>
      </c>
      <c r="H9" s="240">
        <v>39373</v>
      </c>
      <c r="I9" s="35" t="s">
        <v>1432</v>
      </c>
      <c r="J9" s="41">
        <v>951218</v>
      </c>
      <c r="K9" s="1" t="s">
        <v>372</v>
      </c>
      <c r="L9" s="26">
        <v>458</v>
      </c>
      <c r="M9" s="64"/>
      <c r="N9" s="64"/>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row>
    <row r="10" spans="1:149" s="48" customFormat="1" ht="33">
      <c r="A10" s="17">
        <v>5</v>
      </c>
      <c r="B10" s="38" t="s">
        <v>373</v>
      </c>
      <c r="C10" s="65" t="s">
        <v>374</v>
      </c>
      <c r="D10" s="130" t="s">
        <v>682</v>
      </c>
      <c r="E10" s="66" t="s">
        <v>375</v>
      </c>
      <c r="F10" s="28">
        <v>1306</v>
      </c>
      <c r="G10" s="60" t="s">
        <v>365</v>
      </c>
      <c r="H10" s="240">
        <v>39373</v>
      </c>
      <c r="I10" s="35" t="s">
        <v>1432</v>
      </c>
      <c r="J10" s="43">
        <v>951218</v>
      </c>
      <c r="K10" s="17" t="s">
        <v>1480</v>
      </c>
      <c r="L10" s="28">
        <v>1306</v>
      </c>
      <c r="M10" s="47"/>
      <c r="N10" s="67"/>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row>
    <row r="11" spans="1:149" s="48" customFormat="1" ht="33">
      <c r="A11" s="17">
        <v>6</v>
      </c>
      <c r="B11" s="38" t="s">
        <v>368</v>
      </c>
      <c r="C11" s="65" t="s">
        <v>369</v>
      </c>
      <c r="D11" s="162" t="s">
        <v>687</v>
      </c>
      <c r="E11" s="66" t="s">
        <v>376</v>
      </c>
      <c r="F11" s="29">
        <v>3230</v>
      </c>
      <c r="G11" s="60" t="s">
        <v>365</v>
      </c>
      <c r="H11" s="240">
        <v>39373</v>
      </c>
      <c r="I11" s="35" t="s">
        <v>1432</v>
      </c>
      <c r="J11" s="44">
        <v>951225</v>
      </c>
      <c r="K11" s="17" t="s">
        <v>836</v>
      </c>
      <c r="L11" s="29">
        <v>3230</v>
      </c>
      <c r="M11" s="47"/>
      <c r="N11" s="47"/>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row>
    <row r="12" spans="1:149" s="52" customFormat="1" ht="33">
      <c r="A12" s="17">
        <v>7</v>
      </c>
      <c r="B12" s="21" t="s">
        <v>377</v>
      </c>
      <c r="C12" s="21" t="s">
        <v>1874</v>
      </c>
      <c r="D12" s="130" t="s">
        <v>688</v>
      </c>
      <c r="E12" s="66" t="s">
        <v>376</v>
      </c>
      <c r="F12" s="29">
        <v>3230</v>
      </c>
      <c r="G12" s="60" t="s">
        <v>365</v>
      </c>
      <c r="H12" s="240">
        <v>39373</v>
      </c>
      <c r="I12" s="35" t="s">
        <v>1432</v>
      </c>
      <c r="J12" s="41">
        <v>951225</v>
      </c>
      <c r="K12" s="17" t="s">
        <v>836</v>
      </c>
      <c r="L12" s="29">
        <v>3230</v>
      </c>
      <c r="M12" s="53"/>
      <c r="N12" s="5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row>
    <row r="13" spans="1:149" s="52" customFormat="1" ht="16.5">
      <c r="A13" s="520">
        <v>8</v>
      </c>
      <c r="B13" s="522" t="s">
        <v>379</v>
      </c>
      <c r="C13" s="522" t="s">
        <v>1872</v>
      </c>
      <c r="D13" s="538" t="s">
        <v>689</v>
      </c>
      <c r="E13" s="524" t="s">
        <v>380</v>
      </c>
      <c r="F13" s="30">
        <v>3000</v>
      </c>
      <c r="G13" s="514" t="s">
        <v>365</v>
      </c>
      <c r="H13" s="536">
        <v>39373</v>
      </c>
      <c r="I13" s="514" t="s">
        <v>1432</v>
      </c>
      <c r="J13" s="518">
        <v>951225</v>
      </c>
      <c r="K13" s="520" t="s">
        <v>836</v>
      </c>
      <c r="L13" s="30">
        <v>3000</v>
      </c>
      <c r="M13" s="522"/>
      <c r="N13" s="387"/>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row>
    <row r="14" spans="1:149" s="52" customFormat="1" ht="16.5">
      <c r="A14" s="521"/>
      <c r="B14" s="523"/>
      <c r="C14" s="523"/>
      <c r="D14" s="539"/>
      <c r="E14" s="525"/>
      <c r="F14" s="30">
        <v>638</v>
      </c>
      <c r="G14" s="511"/>
      <c r="H14" s="537"/>
      <c r="I14" s="511"/>
      <c r="J14" s="519"/>
      <c r="K14" s="521"/>
      <c r="L14" s="30">
        <v>638</v>
      </c>
      <c r="M14" s="523"/>
      <c r="N14" s="387"/>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row>
    <row r="15" spans="1:149" s="52" customFormat="1" ht="16.5">
      <c r="A15" s="520">
        <v>9</v>
      </c>
      <c r="B15" s="522" t="s">
        <v>381</v>
      </c>
      <c r="C15" s="522" t="s">
        <v>1875</v>
      </c>
      <c r="D15" s="538" t="s">
        <v>690</v>
      </c>
      <c r="E15" s="524" t="s">
        <v>380</v>
      </c>
      <c r="F15" s="30">
        <v>3000</v>
      </c>
      <c r="G15" s="514" t="s">
        <v>365</v>
      </c>
      <c r="H15" s="536">
        <v>39373</v>
      </c>
      <c r="I15" s="514" t="s">
        <v>1432</v>
      </c>
      <c r="J15" s="518">
        <v>951225</v>
      </c>
      <c r="K15" s="520" t="s">
        <v>836</v>
      </c>
      <c r="L15" s="30">
        <v>3000</v>
      </c>
      <c r="M15" s="522"/>
      <c r="N15" s="387"/>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row>
    <row r="16" spans="1:149" s="52" customFormat="1" ht="16.5">
      <c r="A16" s="521"/>
      <c r="B16" s="523"/>
      <c r="C16" s="523"/>
      <c r="D16" s="539"/>
      <c r="E16" s="525"/>
      <c r="F16" s="30">
        <v>639</v>
      </c>
      <c r="G16" s="511"/>
      <c r="H16" s="537"/>
      <c r="I16" s="511"/>
      <c r="J16" s="519"/>
      <c r="K16" s="521"/>
      <c r="L16" s="30">
        <v>639</v>
      </c>
      <c r="M16" s="523"/>
      <c r="N16" s="387"/>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row>
    <row r="17" spans="1:149" s="52" customFormat="1" ht="16.5">
      <c r="A17" s="520">
        <v>10</v>
      </c>
      <c r="B17" s="522" t="s">
        <v>382</v>
      </c>
      <c r="C17" s="522" t="s">
        <v>1876</v>
      </c>
      <c r="D17" s="538" t="s">
        <v>691</v>
      </c>
      <c r="E17" s="522" t="s">
        <v>383</v>
      </c>
      <c r="F17" s="30">
        <v>500</v>
      </c>
      <c r="G17" s="530" t="s">
        <v>800</v>
      </c>
      <c r="H17" s="536">
        <v>39373</v>
      </c>
      <c r="I17" s="514" t="s">
        <v>1432</v>
      </c>
      <c r="J17" s="518">
        <v>960104</v>
      </c>
      <c r="K17" s="522" t="s">
        <v>1028</v>
      </c>
      <c r="L17" s="30">
        <v>500</v>
      </c>
      <c r="M17" s="522"/>
      <c r="N17" s="401"/>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row>
    <row r="18" spans="1:149" s="52" customFormat="1" ht="16.5">
      <c r="A18" s="521"/>
      <c r="B18" s="523"/>
      <c r="C18" s="523"/>
      <c r="D18" s="539"/>
      <c r="E18" s="523"/>
      <c r="F18" s="30">
        <v>778</v>
      </c>
      <c r="G18" s="531"/>
      <c r="H18" s="537"/>
      <c r="I18" s="511"/>
      <c r="J18" s="519"/>
      <c r="K18" s="523"/>
      <c r="L18" s="30">
        <v>778</v>
      </c>
      <c r="M18" s="523"/>
      <c r="N18" s="401"/>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23"/>
      <c r="DU18" s="123"/>
      <c r="DV18" s="123"/>
      <c r="DW18" s="123"/>
      <c r="DX18" s="123"/>
      <c r="DY18" s="123"/>
      <c r="DZ18" s="123"/>
      <c r="EA18" s="123"/>
      <c r="EB18" s="123"/>
      <c r="EC18" s="123"/>
      <c r="ED18" s="123"/>
      <c r="EE18" s="123"/>
      <c r="EF18" s="123"/>
      <c r="EG18" s="123"/>
      <c r="EH18" s="123"/>
      <c r="EI18" s="123"/>
      <c r="EJ18" s="123"/>
      <c r="EK18" s="123"/>
      <c r="EL18" s="123"/>
      <c r="EM18" s="123"/>
      <c r="EN18" s="123"/>
      <c r="EO18" s="123"/>
      <c r="EP18" s="123"/>
      <c r="EQ18" s="123"/>
      <c r="ER18" s="123"/>
      <c r="ES18" s="123"/>
    </row>
    <row r="19" spans="1:149" s="52" customFormat="1" ht="16.5">
      <c r="A19" s="520">
        <v>11</v>
      </c>
      <c r="B19" s="522" t="s">
        <v>384</v>
      </c>
      <c r="C19" s="522" t="s">
        <v>1877</v>
      </c>
      <c r="D19" s="538" t="s">
        <v>692</v>
      </c>
      <c r="E19" s="522" t="s">
        <v>383</v>
      </c>
      <c r="F19" s="30">
        <v>500</v>
      </c>
      <c r="G19" s="530" t="s">
        <v>800</v>
      </c>
      <c r="H19" s="536">
        <v>39373</v>
      </c>
      <c r="I19" s="514" t="s">
        <v>1432</v>
      </c>
      <c r="J19" s="518">
        <v>960104</v>
      </c>
      <c r="K19" s="522" t="s">
        <v>1028</v>
      </c>
      <c r="L19" s="30">
        <v>500</v>
      </c>
      <c r="M19" s="522"/>
      <c r="N19" s="401"/>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B19" s="123"/>
      <c r="EC19" s="123"/>
      <c r="ED19" s="123"/>
      <c r="EE19" s="123"/>
      <c r="EF19" s="123"/>
      <c r="EG19" s="123"/>
      <c r="EH19" s="123"/>
      <c r="EI19" s="123"/>
      <c r="EJ19" s="123"/>
      <c r="EK19" s="123"/>
      <c r="EL19" s="123"/>
      <c r="EM19" s="123"/>
      <c r="EN19" s="123"/>
      <c r="EO19" s="123"/>
      <c r="EP19" s="123"/>
      <c r="EQ19" s="123"/>
      <c r="ER19" s="123"/>
      <c r="ES19" s="123"/>
    </row>
    <row r="20" spans="1:149" s="52" customFormat="1" ht="16.5">
      <c r="A20" s="521"/>
      <c r="B20" s="523"/>
      <c r="C20" s="523"/>
      <c r="D20" s="539"/>
      <c r="E20" s="523"/>
      <c r="F20" s="30">
        <v>728</v>
      </c>
      <c r="G20" s="531"/>
      <c r="H20" s="537"/>
      <c r="I20" s="511"/>
      <c r="J20" s="519"/>
      <c r="K20" s="523"/>
      <c r="L20" s="30">
        <v>728</v>
      </c>
      <c r="M20" s="523"/>
      <c r="N20" s="401"/>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row>
    <row r="21" spans="1:149" s="52" customFormat="1" ht="33">
      <c r="A21" s="17">
        <v>12</v>
      </c>
      <c r="B21" s="21" t="s">
        <v>385</v>
      </c>
      <c r="C21" s="65" t="s">
        <v>386</v>
      </c>
      <c r="D21" s="130" t="s">
        <v>693</v>
      </c>
      <c r="E21" s="19" t="s">
        <v>375</v>
      </c>
      <c r="F21" s="30">
        <v>3148</v>
      </c>
      <c r="G21" s="60" t="s">
        <v>365</v>
      </c>
      <c r="H21" s="240">
        <v>39373</v>
      </c>
      <c r="I21" s="35" t="s">
        <v>1432</v>
      </c>
      <c r="J21" s="41">
        <v>960117</v>
      </c>
      <c r="K21" s="1" t="s">
        <v>1028</v>
      </c>
      <c r="L21" s="30">
        <v>3148</v>
      </c>
      <c r="M21" s="53"/>
      <c r="N21" s="5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DT21" s="123"/>
      <c r="DU21" s="123"/>
      <c r="DV21" s="123"/>
      <c r="DW21" s="123"/>
      <c r="DX21" s="123"/>
      <c r="DY21" s="123"/>
      <c r="DZ21" s="123"/>
      <c r="EA21" s="123"/>
      <c r="EB21" s="123"/>
      <c r="EC21" s="123"/>
      <c r="ED21" s="123"/>
      <c r="EE21" s="123"/>
      <c r="EF21" s="123"/>
      <c r="EG21" s="123"/>
      <c r="EH21" s="123"/>
      <c r="EI21" s="123"/>
      <c r="EJ21" s="123"/>
      <c r="EK21" s="123"/>
      <c r="EL21" s="123"/>
      <c r="EM21" s="123"/>
      <c r="EN21" s="123"/>
      <c r="EO21" s="123"/>
      <c r="EP21" s="123"/>
      <c r="EQ21" s="123"/>
      <c r="ER21" s="123"/>
      <c r="ES21" s="123"/>
    </row>
    <row r="22" spans="1:149" s="52" customFormat="1" ht="33">
      <c r="A22" s="17">
        <v>13</v>
      </c>
      <c r="B22" s="21" t="s">
        <v>722</v>
      </c>
      <c r="C22" s="35" t="s">
        <v>723</v>
      </c>
      <c r="D22" s="130" t="s">
        <v>694</v>
      </c>
      <c r="E22" s="19" t="s">
        <v>387</v>
      </c>
      <c r="F22" s="30">
        <v>946</v>
      </c>
      <c r="G22" s="60" t="s">
        <v>365</v>
      </c>
      <c r="H22" s="240">
        <v>39373</v>
      </c>
      <c r="I22" s="35" t="s">
        <v>1432</v>
      </c>
      <c r="J22" s="41">
        <v>960119</v>
      </c>
      <c r="K22" s="1" t="s">
        <v>1447</v>
      </c>
      <c r="L22" s="30">
        <v>946</v>
      </c>
      <c r="M22" s="53"/>
      <c r="N22" s="5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c r="DI22" s="123"/>
      <c r="DJ22" s="123"/>
      <c r="DK22" s="123"/>
      <c r="DL22" s="123"/>
      <c r="DM22" s="123"/>
      <c r="DN22" s="123"/>
      <c r="DO22" s="123"/>
      <c r="DP22" s="123"/>
      <c r="DQ22" s="123"/>
      <c r="DR22" s="123"/>
      <c r="DS22" s="123"/>
      <c r="DT22" s="123"/>
      <c r="DU22" s="123"/>
      <c r="DV22" s="123"/>
      <c r="DW22" s="123"/>
      <c r="DX22" s="123"/>
      <c r="DY22" s="123"/>
      <c r="DZ22" s="123"/>
      <c r="EA22" s="123"/>
      <c r="EB22" s="123"/>
      <c r="EC22" s="123"/>
      <c r="ED22" s="123"/>
      <c r="EE22" s="123"/>
      <c r="EF22" s="123"/>
      <c r="EG22" s="123"/>
      <c r="EH22" s="123"/>
      <c r="EI22" s="123"/>
      <c r="EJ22" s="123"/>
      <c r="EK22" s="123"/>
      <c r="EL22" s="123"/>
      <c r="EM22" s="123"/>
      <c r="EN22" s="123"/>
      <c r="EO22" s="123"/>
      <c r="EP22" s="123"/>
      <c r="EQ22" s="123"/>
      <c r="ER22" s="123"/>
      <c r="ES22" s="123"/>
    </row>
    <row r="23" spans="1:149" s="52" customFormat="1" ht="33">
      <c r="A23" s="17">
        <v>14</v>
      </c>
      <c r="B23" s="21" t="s">
        <v>388</v>
      </c>
      <c r="C23" s="21" t="s">
        <v>389</v>
      </c>
      <c r="D23" s="242" t="s">
        <v>695</v>
      </c>
      <c r="E23" s="19" t="s">
        <v>390</v>
      </c>
      <c r="F23" s="30">
        <v>338</v>
      </c>
      <c r="G23" s="60" t="s">
        <v>365</v>
      </c>
      <c r="H23" s="240">
        <v>39373</v>
      </c>
      <c r="I23" s="35" t="s">
        <v>1432</v>
      </c>
      <c r="J23" s="41">
        <v>960119</v>
      </c>
      <c r="K23" s="1" t="s">
        <v>1447</v>
      </c>
      <c r="L23" s="30">
        <v>338</v>
      </c>
      <c r="M23" s="53"/>
      <c r="N23" s="5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c r="DS23" s="123"/>
      <c r="DT23" s="123"/>
      <c r="DU23" s="123"/>
      <c r="DV23" s="123"/>
      <c r="DW23" s="123"/>
      <c r="DX23" s="123"/>
      <c r="DY23" s="123"/>
      <c r="DZ23" s="123"/>
      <c r="EA23" s="123"/>
      <c r="EB23" s="123"/>
      <c r="EC23" s="123"/>
      <c r="ED23" s="123"/>
      <c r="EE23" s="123"/>
      <c r="EF23" s="123"/>
      <c r="EG23" s="123"/>
      <c r="EH23" s="123"/>
      <c r="EI23" s="123"/>
      <c r="EJ23" s="123"/>
      <c r="EK23" s="123"/>
      <c r="EL23" s="123"/>
      <c r="EM23" s="123"/>
      <c r="EN23" s="123"/>
      <c r="EO23" s="123"/>
      <c r="EP23" s="123"/>
      <c r="EQ23" s="123"/>
      <c r="ER23" s="123"/>
      <c r="ES23" s="123"/>
    </row>
    <row r="24" spans="1:149" s="52" customFormat="1" ht="33">
      <c r="A24" s="17">
        <v>15</v>
      </c>
      <c r="B24" s="21" t="s">
        <v>391</v>
      </c>
      <c r="C24" s="35" t="s">
        <v>1878</v>
      </c>
      <c r="D24" s="242" t="s">
        <v>696</v>
      </c>
      <c r="E24" s="19" t="s">
        <v>392</v>
      </c>
      <c r="F24" s="30">
        <v>3500</v>
      </c>
      <c r="G24" s="60" t="s">
        <v>365</v>
      </c>
      <c r="H24" s="240">
        <v>39373</v>
      </c>
      <c r="I24" s="35" t="s">
        <v>1432</v>
      </c>
      <c r="J24" s="41">
        <v>960301</v>
      </c>
      <c r="K24" s="1" t="s">
        <v>1027</v>
      </c>
      <c r="L24" s="30">
        <v>3500</v>
      </c>
      <c r="M24" s="53"/>
      <c r="N24" s="5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c r="DI24" s="123"/>
      <c r="DJ24" s="123"/>
      <c r="DK24" s="123"/>
      <c r="DL24" s="123"/>
      <c r="DM24" s="123"/>
      <c r="DN24" s="123"/>
      <c r="DO24" s="123"/>
      <c r="DP24" s="123"/>
      <c r="DQ24" s="123"/>
      <c r="DR24" s="123"/>
      <c r="DS24" s="123"/>
      <c r="DT24" s="123"/>
      <c r="DU24" s="123"/>
      <c r="DV24" s="123"/>
      <c r="DW24" s="123"/>
      <c r="DX24" s="123"/>
      <c r="DY24" s="123"/>
      <c r="DZ24" s="123"/>
      <c r="EA24" s="123"/>
      <c r="EB24" s="123"/>
      <c r="EC24" s="123"/>
      <c r="ED24" s="123"/>
      <c r="EE24" s="123"/>
      <c r="EF24" s="123"/>
      <c r="EG24" s="123"/>
      <c r="EH24" s="123"/>
      <c r="EI24" s="123"/>
      <c r="EJ24" s="123"/>
      <c r="EK24" s="123"/>
      <c r="EL24" s="123"/>
      <c r="EM24" s="123"/>
      <c r="EN24" s="123"/>
      <c r="EO24" s="123"/>
      <c r="EP24" s="123"/>
      <c r="EQ24" s="123"/>
      <c r="ER24" s="123"/>
      <c r="ES24" s="123"/>
    </row>
    <row r="25" spans="1:149" s="52" customFormat="1" ht="33">
      <c r="A25" s="17">
        <v>16</v>
      </c>
      <c r="B25" s="21" t="s">
        <v>393</v>
      </c>
      <c r="C25" s="35" t="s">
        <v>394</v>
      </c>
      <c r="D25" s="242" t="s">
        <v>697</v>
      </c>
      <c r="E25" s="19" t="s">
        <v>395</v>
      </c>
      <c r="F25" s="30">
        <v>858</v>
      </c>
      <c r="G25" s="60" t="s">
        <v>365</v>
      </c>
      <c r="H25" s="240">
        <v>39373</v>
      </c>
      <c r="I25" s="35" t="s">
        <v>1432</v>
      </c>
      <c r="J25" s="41">
        <v>960306</v>
      </c>
      <c r="K25" s="1" t="s">
        <v>1480</v>
      </c>
      <c r="L25" s="30">
        <v>858</v>
      </c>
      <c r="M25" s="53"/>
      <c r="N25" s="5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3"/>
      <c r="DL25" s="123"/>
      <c r="DM25" s="123"/>
      <c r="DN25" s="123"/>
      <c r="DO25" s="123"/>
      <c r="DP25" s="123"/>
      <c r="DQ25" s="123"/>
      <c r="DR25" s="123"/>
      <c r="DS25" s="123"/>
      <c r="DT25" s="123"/>
      <c r="DU25" s="123"/>
      <c r="DV25" s="123"/>
      <c r="DW25" s="123"/>
      <c r="DX25" s="123"/>
      <c r="DY25" s="123"/>
      <c r="DZ25" s="123"/>
      <c r="EA25" s="123"/>
      <c r="EB25" s="123"/>
      <c r="EC25" s="123"/>
      <c r="ED25" s="123"/>
      <c r="EE25" s="123"/>
      <c r="EF25" s="123"/>
      <c r="EG25" s="123"/>
      <c r="EH25" s="123"/>
      <c r="EI25" s="123"/>
      <c r="EJ25" s="123"/>
      <c r="EK25" s="123"/>
      <c r="EL25" s="123"/>
      <c r="EM25" s="123"/>
      <c r="EN25" s="123"/>
      <c r="EO25" s="123"/>
      <c r="EP25" s="123"/>
      <c r="EQ25" s="123"/>
      <c r="ER25" s="123"/>
      <c r="ES25" s="123"/>
    </row>
    <row r="26" spans="1:149" s="52" customFormat="1" ht="33">
      <c r="A26" s="17">
        <v>17</v>
      </c>
      <c r="B26" s="21" t="s">
        <v>393</v>
      </c>
      <c r="C26" s="35" t="s">
        <v>394</v>
      </c>
      <c r="D26" s="242" t="s">
        <v>697</v>
      </c>
      <c r="E26" s="19" t="s">
        <v>396</v>
      </c>
      <c r="F26" s="30">
        <v>1106</v>
      </c>
      <c r="G26" s="60" t="s">
        <v>365</v>
      </c>
      <c r="H26" s="240">
        <v>39373</v>
      </c>
      <c r="I26" s="35" t="s">
        <v>1432</v>
      </c>
      <c r="J26" s="41">
        <v>960306</v>
      </c>
      <c r="K26" s="1" t="s">
        <v>1480</v>
      </c>
      <c r="L26" s="30">
        <v>1106</v>
      </c>
      <c r="M26" s="53"/>
      <c r="N26" s="5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row>
    <row r="27" spans="1:149" s="52" customFormat="1" ht="33">
      <c r="A27" s="17">
        <v>18</v>
      </c>
      <c r="B27" s="21" t="s">
        <v>393</v>
      </c>
      <c r="C27" s="35" t="s">
        <v>394</v>
      </c>
      <c r="D27" s="242" t="s">
        <v>697</v>
      </c>
      <c r="E27" s="19" t="s">
        <v>926</v>
      </c>
      <c r="F27" s="30">
        <v>1386</v>
      </c>
      <c r="G27" s="60" t="s">
        <v>365</v>
      </c>
      <c r="H27" s="240">
        <v>39373</v>
      </c>
      <c r="I27" s="35" t="s">
        <v>1432</v>
      </c>
      <c r="J27" s="41">
        <v>960306</v>
      </c>
      <c r="K27" s="1" t="s">
        <v>1480</v>
      </c>
      <c r="L27" s="30">
        <v>1386</v>
      </c>
      <c r="M27" s="53"/>
      <c r="N27" s="5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row>
    <row r="28" spans="1:149" s="52" customFormat="1" ht="33">
      <c r="A28" s="17">
        <v>19</v>
      </c>
      <c r="B28" s="21" t="s">
        <v>927</v>
      </c>
      <c r="C28" s="35" t="s">
        <v>928</v>
      </c>
      <c r="D28" s="242" t="s">
        <v>698</v>
      </c>
      <c r="E28" s="19" t="s">
        <v>929</v>
      </c>
      <c r="F28" s="30">
        <v>750</v>
      </c>
      <c r="G28" s="60" t="s">
        <v>365</v>
      </c>
      <c r="H28" s="240">
        <v>39373</v>
      </c>
      <c r="I28" s="35" t="s">
        <v>1432</v>
      </c>
      <c r="J28" s="41">
        <v>960306</v>
      </c>
      <c r="K28" s="1" t="s">
        <v>1480</v>
      </c>
      <c r="L28" s="30">
        <v>750</v>
      </c>
      <c r="M28" s="53"/>
      <c r="N28" s="5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row>
    <row r="29" spans="1:149" s="52" customFormat="1" ht="33">
      <c r="A29" s="17">
        <v>20</v>
      </c>
      <c r="B29" s="21" t="s">
        <v>930</v>
      </c>
      <c r="C29" s="35" t="s">
        <v>928</v>
      </c>
      <c r="D29" s="242" t="s">
        <v>699</v>
      </c>
      <c r="E29" s="19" t="s">
        <v>929</v>
      </c>
      <c r="F29" s="30">
        <v>750</v>
      </c>
      <c r="G29" s="60" t="s">
        <v>365</v>
      </c>
      <c r="H29" s="240">
        <v>39373</v>
      </c>
      <c r="I29" s="35" t="s">
        <v>1432</v>
      </c>
      <c r="J29" s="41">
        <v>960306</v>
      </c>
      <c r="K29" s="1" t="s">
        <v>1480</v>
      </c>
      <c r="L29" s="30">
        <v>750</v>
      </c>
      <c r="M29" s="53"/>
      <c r="N29" s="5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3"/>
      <c r="DV29" s="123"/>
      <c r="DW29" s="123"/>
      <c r="DX29" s="123"/>
      <c r="DY29" s="123"/>
      <c r="DZ29" s="123"/>
      <c r="EA29" s="123"/>
      <c r="EB29" s="123"/>
      <c r="EC29" s="123"/>
      <c r="ED29" s="123"/>
      <c r="EE29" s="123"/>
      <c r="EF29" s="123"/>
      <c r="EG29" s="123"/>
      <c r="EH29" s="123"/>
      <c r="EI29" s="123"/>
      <c r="EJ29" s="123"/>
      <c r="EK29" s="123"/>
      <c r="EL29" s="123"/>
      <c r="EM29" s="123"/>
      <c r="EN29" s="123"/>
      <c r="EO29" s="123"/>
      <c r="EP29" s="123"/>
      <c r="EQ29" s="123"/>
      <c r="ER29" s="123"/>
      <c r="ES29" s="123"/>
    </row>
    <row r="30" spans="1:149" s="52" customFormat="1" ht="33">
      <c r="A30" s="17">
        <v>21</v>
      </c>
      <c r="B30" s="21" t="s">
        <v>796</v>
      </c>
      <c r="C30" s="35" t="s">
        <v>359</v>
      </c>
      <c r="D30" s="161" t="s">
        <v>686</v>
      </c>
      <c r="E30" s="19" t="s">
        <v>931</v>
      </c>
      <c r="F30" s="30">
        <v>1704</v>
      </c>
      <c r="G30" s="60" t="s">
        <v>365</v>
      </c>
      <c r="H30" s="240">
        <v>39373</v>
      </c>
      <c r="I30" s="35" t="s">
        <v>1432</v>
      </c>
      <c r="J30" s="41">
        <v>960306</v>
      </c>
      <c r="K30" s="1" t="s">
        <v>1480</v>
      </c>
      <c r="L30" s="30">
        <v>1704</v>
      </c>
      <c r="M30" s="53"/>
      <c r="N30" s="5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row>
    <row r="31" spans="1:149" s="52" customFormat="1" ht="33">
      <c r="A31" s="17">
        <v>22</v>
      </c>
      <c r="B31" s="21" t="s">
        <v>388</v>
      </c>
      <c r="C31" s="35" t="s">
        <v>718</v>
      </c>
      <c r="D31" s="242" t="s">
        <v>695</v>
      </c>
      <c r="E31" s="19" t="s">
        <v>932</v>
      </c>
      <c r="F31" s="30">
        <v>408</v>
      </c>
      <c r="G31" s="60" t="s">
        <v>365</v>
      </c>
      <c r="H31" s="240">
        <v>39373</v>
      </c>
      <c r="I31" s="35" t="s">
        <v>1432</v>
      </c>
      <c r="J31" s="41">
        <v>960410</v>
      </c>
      <c r="K31" s="1" t="s">
        <v>1027</v>
      </c>
      <c r="L31" s="30">
        <v>408</v>
      </c>
      <c r="M31" s="53"/>
      <c r="N31" s="5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23"/>
      <c r="DK31" s="123"/>
      <c r="DL31" s="123"/>
      <c r="DM31" s="123"/>
      <c r="DN31" s="123"/>
      <c r="DO31" s="123"/>
      <c r="DP31" s="123"/>
      <c r="DQ31" s="123"/>
      <c r="DR31" s="123"/>
      <c r="DS31" s="123"/>
      <c r="DT31" s="123"/>
      <c r="DU31" s="123"/>
      <c r="DV31" s="123"/>
      <c r="DW31" s="123"/>
      <c r="DX31" s="123"/>
      <c r="DY31" s="123"/>
      <c r="DZ31" s="123"/>
      <c r="EA31" s="123"/>
      <c r="EB31" s="123"/>
      <c r="EC31" s="123"/>
      <c r="ED31" s="123"/>
      <c r="EE31" s="123"/>
      <c r="EF31" s="123"/>
      <c r="EG31" s="123"/>
      <c r="EH31" s="123"/>
      <c r="EI31" s="123"/>
      <c r="EJ31" s="123"/>
      <c r="EK31" s="123"/>
      <c r="EL31" s="123"/>
      <c r="EM31" s="123"/>
      <c r="EN31" s="123"/>
      <c r="EO31" s="123"/>
      <c r="EP31" s="123"/>
      <c r="EQ31" s="123"/>
      <c r="ER31" s="123"/>
      <c r="ES31" s="123"/>
    </row>
    <row r="32" spans="1:149" s="52" customFormat="1" ht="33">
      <c r="A32" s="17">
        <v>23</v>
      </c>
      <c r="B32" s="21" t="s">
        <v>313</v>
      </c>
      <c r="C32" s="35" t="s">
        <v>1516</v>
      </c>
      <c r="D32" s="130" t="s">
        <v>679</v>
      </c>
      <c r="E32" s="19" t="s">
        <v>1517</v>
      </c>
      <c r="F32" s="30">
        <v>620</v>
      </c>
      <c r="G32" s="60" t="s">
        <v>365</v>
      </c>
      <c r="H32" s="240">
        <v>39373</v>
      </c>
      <c r="I32" s="35" t="s">
        <v>1432</v>
      </c>
      <c r="J32" s="41">
        <v>960410</v>
      </c>
      <c r="K32" s="1" t="s">
        <v>1027</v>
      </c>
      <c r="L32" s="30">
        <v>620</v>
      </c>
      <c r="M32" s="53"/>
      <c r="N32" s="5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c r="DI32" s="123"/>
      <c r="DJ32" s="123"/>
      <c r="DK32" s="123"/>
      <c r="DL32" s="123"/>
      <c r="DM32" s="123"/>
      <c r="DN32" s="123"/>
      <c r="DO32" s="123"/>
      <c r="DP32" s="123"/>
      <c r="DQ32" s="123"/>
      <c r="DR32" s="123"/>
      <c r="DS32" s="123"/>
      <c r="DT32" s="123"/>
      <c r="DU32" s="123"/>
      <c r="DV32" s="123"/>
      <c r="DW32" s="123"/>
      <c r="DX32" s="123"/>
      <c r="DY32" s="123"/>
      <c r="DZ32" s="123"/>
      <c r="EA32" s="123"/>
      <c r="EB32" s="123"/>
      <c r="EC32" s="123"/>
      <c r="ED32" s="123"/>
      <c r="EE32" s="123"/>
      <c r="EF32" s="123"/>
      <c r="EG32" s="123"/>
      <c r="EH32" s="123"/>
      <c r="EI32" s="123"/>
      <c r="EJ32" s="123"/>
      <c r="EK32" s="123"/>
      <c r="EL32" s="123"/>
      <c r="EM32" s="123"/>
      <c r="EN32" s="123"/>
      <c r="EO32" s="123"/>
      <c r="EP32" s="123"/>
      <c r="EQ32" s="123"/>
      <c r="ER32" s="123"/>
      <c r="ES32" s="123"/>
    </row>
    <row r="33" spans="1:149" s="52" customFormat="1" ht="33">
      <c r="A33" s="17">
        <v>24</v>
      </c>
      <c r="B33" s="21" t="s">
        <v>313</v>
      </c>
      <c r="C33" s="35" t="s">
        <v>1516</v>
      </c>
      <c r="D33" s="130" t="s">
        <v>679</v>
      </c>
      <c r="E33" s="19" t="s">
        <v>1518</v>
      </c>
      <c r="F33" s="30">
        <v>630</v>
      </c>
      <c r="G33" s="60" t="s">
        <v>365</v>
      </c>
      <c r="H33" s="240">
        <v>39373</v>
      </c>
      <c r="I33" s="35" t="s">
        <v>1432</v>
      </c>
      <c r="J33" s="41">
        <v>960420</v>
      </c>
      <c r="K33" s="1" t="s">
        <v>839</v>
      </c>
      <c r="L33" s="30">
        <v>630</v>
      </c>
      <c r="M33" s="53"/>
      <c r="N33" s="5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c r="CM33" s="123"/>
      <c r="CN33" s="123"/>
      <c r="CO33" s="123"/>
      <c r="CP33" s="123"/>
      <c r="CQ33" s="123"/>
      <c r="CR33" s="123"/>
      <c r="CS33" s="123"/>
      <c r="CT33" s="123"/>
      <c r="CU33" s="123"/>
      <c r="CV33" s="123"/>
      <c r="CW33" s="123"/>
      <c r="CX33" s="123"/>
      <c r="CY33" s="123"/>
      <c r="CZ33" s="123"/>
      <c r="DA33" s="123"/>
      <c r="DB33" s="123"/>
      <c r="DC33" s="123"/>
      <c r="DD33" s="123"/>
      <c r="DE33" s="123"/>
      <c r="DF33" s="123"/>
      <c r="DG33" s="123"/>
      <c r="DH33" s="123"/>
      <c r="DI33" s="123"/>
      <c r="DJ33" s="123"/>
      <c r="DK33" s="123"/>
      <c r="DL33" s="123"/>
      <c r="DM33" s="123"/>
      <c r="DN33" s="123"/>
      <c r="DO33" s="123"/>
      <c r="DP33" s="123"/>
      <c r="DQ33" s="123"/>
      <c r="DR33" s="123"/>
      <c r="DS33" s="123"/>
      <c r="DT33" s="123"/>
      <c r="DU33" s="123"/>
      <c r="DV33" s="123"/>
      <c r="DW33" s="123"/>
      <c r="DX33" s="123"/>
      <c r="DY33" s="123"/>
      <c r="DZ33" s="123"/>
      <c r="EA33" s="123"/>
      <c r="EB33" s="123"/>
      <c r="EC33" s="123"/>
      <c r="ED33" s="123"/>
      <c r="EE33" s="123"/>
      <c r="EF33" s="123"/>
      <c r="EG33" s="123"/>
      <c r="EH33" s="123"/>
      <c r="EI33" s="123"/>
      <c r="EJ33" s="123"/>
      <c r="EK33" s="123"/>
      <c r="EL33" s="123"/>
      <c r="EM33" s="123"/>
      <c r="EN33" s="123"/>
      <c r="EO33" s="123"/>
      <c r="EP33" s="123"/>
      <c r="EQ33" s="123"/>
      <c r="ER33" s="123"/>
      <c r="ES33" s="123"/>
    </row>
    <row r="34" spans="1:149" s="52" customFormat="1" ht="33">
      <c r="A34" s="17">
        <v>25</v>
      </c>
      <c r="B34" s="21" t="s">
        <v>1519</v>
      </c>
      <c r="C34" s="35" t="s">
        <v>1520</v>
      </c>
      <c r="D34" s="242" t="s">
        <v>700</v>
      </c>
      <c r="E34" s="19" t="s">
        <v>1518</v>
      </c>
      <c r="F34" s="30">
        <v>778</v>
      </c>
      <c r="G34" s="60" t="s">
        <v>365</v>
      </c>
      <c r="H34" s="240">
        <v>39373</v>
      </c>
      <c r="I34" s="35" t="s">
        <v>1432</v>
      </c>
      <c r="J34" s="41">
        <v>960420</v>
      </c>
      <c r="K34" s="1" t="s">
        <v>839</v>
      </c>
      <c r="L34" s="30">
        <v>778</v>
      </c>
      <c r="M34" s="53"/>
      <c r="N34" s="5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123"/>
      <c r="DQ34" s="123"/>
      <c r="DR34" s="123"/>
      <c r="DS34" s="123"/>
      <c r="DT34" s="123"/>
      <c r="DU34" s="123"/>
      <c r="DV34" s="123"/>
      <c r="DW34" s="123"/>
      <c r="DX34" s="123"/>
      <c r="DY34" s="123"/>
      <c r="DZ34" s="123"/>
      <c r="EA34" s="123"/>
      <c r="EB34" s="123"/>
      <c r="EC34" s="123"/>
      <c r="ED34" s="123"/>
      <c r="EE34" s="123"/>
      <c r="EF34" s="123"/>
      <c r="EG34" s="123"/>
      <c r="EH34" s="123"/>
      <c r="EI34" s="123"/>
      <c r="EJ34" s="123"/>
      <c r="EK34" s="123"/>
      <c r="EL34" s="123"/>
      <c r="EM34" s="123"/>
      <c r="EN34" s="123"/>
      <c r="EO34" s="123"/>
      <c r="EP34" s="123"/>
      <c r="EQ34" s="123"/>
      <c r="ER34" s="123"/>
      <c r="ES34" s="123"/>
    </row>
    <row r="35" spans="1:149" s="52" customFormat="1" ht="33">
      <c r="A35" s="17">
        <v>26</v>
      </c>
      <c r="B35" s="21" t="s">
        <v>1519</v>
      </c>
      <c r="C35" s="35" t="s">
        <v>1520</v>
      </c>
      <c r="D35" s="242" t="s">
        <v>700</v>
      </c>
      <c r="E35" s="19" t="s">
        <v>1521</v>
      </c>
      <c r="F35" s="30">
        <v>500</v>
      </c>
      <c r="G35" s="60" t="s">
        <v>365</v>
      </c>
      <c r="H35" s="240">
        <v>39373</v>
      </c>
      <c r="I35" s="35" t="s">
        <v>1432</v>
      </c>
      <c r="J35" s="41">
        <v>960420</v>
      </c>
      <c r="K35" s="1" t="s">
        <v>839</v>
      </c>
      <c r="L35" s="30">
        <v>500</v>
      </c>
      <c r="M35" s="53"/>
      <c r="N35" s="5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123"/>
      <c r="DQ35" s="123"/>
      <c r="DR35" s="123"/>
      <c r="DS35" s="123"/>
      <c r="DT35" s="123"/>
      <c r="DU35" s="123"/>
      <c r="DV35" s="123"/>
      <c r="DW35" s="123"/>
      <c r="DX35" s="123"/>
      <c r="DY35" s="123"/>
      <c r="DZ35" s="123"/>
      <c r="EA35" s="123"/>
      <c r="EB35" s="123"/>
      <c r="EC35" s="123"/>
      <c r="ED35" s="123"/>
      <c r="EE35" s="123"/>
      <c r="EF35" s="123"/>
      <c r="EG35" s="123"/>
      <c r="EH35" s="123"/>
      <c r="EI35" s="123"/>
      <c r="EJ35" s="123"/>
      <c r="EK35" s="123"/>
      <c r="EL35" s="123"/>
      <c r="EM35" s="123"/>
      <c r="EN35" s="123"/>
      <c r="EO35" s="123"/>
      <c r="EP35" s="123"/>
      <c r="EQ35" s="123"/>
      <c r="ER35" s="123"/>
      <c r="ES35" s="123"/>
    </row>
    <row r="36" spans="1:149" s="52" customFormat="1" ht="33">
      <c r="A36" s="17">
        <v>27</v>
      </c>
      <c r="B36" s="21" t="s">
        <v>368</v>
      </c>
      <c r="C36" s="35" t="s">
        <v>378</v>
      </c>
      <c r="D36" s="162" t="s">
        <v>687</v>
      </c>
      <c r="E36" s="19" t="s">
        <v>1522</v>
      </c>
      <c r="F36" s="30">
        <v>556</v>
      </c>
      <c r="G36" s="60" t="s">
        <v>365</v>
      </c>
      <c r="H36" s="240">
        <v>39373</v>
      </c>
      <c r="I36" s="35" t="s">
        <v>1432</v>
      </c>
      <c r="J36" s="41">
        <v>960518</v>
      </c>
      <c r="K36" s="1" t="s">
        <v>1035</v>
      </c>
      <c r="L36" s="30">
        <v>556</v>
      </c>
      <c r="M36" s="53"/>
      <c r="N36" s="5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123"/>
      <c r="EE36" s="123"/>
      <c r="EF36" s="123"/>
      <c r="EG36" s="123"/>
      <c r="EH36" s="123"/>
      <c r="EI36" s="123"/>
      <c r="EJ36" s="123"/>
      <c r="EK36" s="123"/>
      <c r="EL36" s="123"/>
      <c r="EM36" s="123"/>
      <c r="EN36" s="123"/>
      <c r="EO36" s="123"/>
      <c r="EP36" s="123"/>
      <c r="EQ36" s="123"/>
      <c r="ER36" s="123"/>
      <c r="ES36" s="123"/>
    </row>
    <row r="37" spans="1:149" s="52" customFormat="1" ht="33">
      <c r="A37" s="17">
        <v>28</v>
      </c>
      <c r="B37" s="21" t="s">
        <v>1523</v>
      </c>
      <c r="C37" s="35" t="s">
        <v>1879</v>
      </c>
      <c r="D37" s="242" t="s">
        <v>701</v>
      </c>
      <c r="E37" s="19" t="s">
        <v>1524</v>
      </c>
      <c r="F37" s="30">
        <v>634</v>
      </c>
      <c r="G37" s="60" t="s">
        <v>365</v>
      </c>
      <c r="H37" s="240">
        <v>39373</v>
      </c>
      <c r="I37" s="35" t="s">
        <v>1432</v>
      </c>
      <c r="J37" s="41">
        <v>960518</v>
      </c>
      <c r="K37" s="1" t="s">
        <v>1035</v>
      </c>
      <c r="L37" s="30">
        <v>634</v>
      </c>
      <c r="M37" s="53"/>
      <c r="N37" s="5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123"/>
      <c r="EE37" s="123"/>
      <c r="EF37" s="123"/>
      <c r="EG37" s="123"/>
      <c r="EH37" s="123"/>
      <c r="EI37" s="123"/>
      <c r="EJ37" s="123"/>
      <c r="EK37" s="123"/>
      <c r="EL37" s="123"/>
      <c r="EM37" s="123"/>
      <c r="EN37" s="123"/>
      <c r="EO37" s="123"/>
      <c r="EP37" s="123"/>
      <c r="EQ37" s="123"/>
      <c r="ER37" s="123"/>
      <c r="ES37" s="123"/>
    </row>
    <row r="38" spans="1:149" s="52" customFormat="1" ht="33">
      <c r="A38" s="17">
        <v>29</v>
      </c>
      <c r="B38" s="21" t="s">
        <v>1525</v>
      </c>
      <c r="C38" s="35" t="s">
        <v>1526</v>
      </c>
      <c r="D38" s="242" t="s">
        <v>702</v>
      </c>
      <c r="E38" s="19" t="s">
        <v>1527</v>
      </c>
      <c r="F38" s="30">
        <v>756</v>
      </c>
      <c r="G38" s="60" t="s">
        <v>365</v>
      </c>
      <c r="H38" s="240">
        <v>39373</v>
      </c>
      <c r="I38" s="35" t="s">
        <v>1432</v>
      </c>
      <c r="J38" s="41">
        <v>960518</v>
      </c>
      <c r="K38" s="1" t="s">
        <v>1035</v>
      </c>
      <c r="L38" s="30">
        <v>756</v>
      </c>
      <c r="M38" s="53"/>
      <c r="N38" s="5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c r="DR38" s="123"/>
      <c r="DS38" s="123"/>
      <c r="DT38" s="123"/>
      <c r="DU38" s="123"/>
      <c r="DV38" s="123"/>
      <c r="DW38" s="123"/>
      <c r="DX38" s="123"/>
      <c r="DY38" s="123"/>
      <c r="DZ38" s="123"/>
      <c r="EA38" s="123"/>
      <c r="EB38" s="123"/>
      <c r="EC38" s="123"/>
      <c r="ED38" s="123"/>
      <c r="EE38" s="123"/>
      <c r="EF38" s="123"/>
      <c r="EG38" s="123"/>
      <c r="EH38" s="123"/>
      <c r="EI38" s="123"/>
      <c r="EJ38" s="123"/>
      <c r="EK38" s="123"/>
      <c r="EL38" s="123"/>
      <c r="EM38" s="123"/>
      <c r="EN38" s="123"/>
      <c r="EO38" s="123"/>
      <c r="EP38" s="123"/>
      <c r="EQ38" s="123"/>
      <c r="ER38" s="123"/>
      <c r="ES38" s="123"/>
    </row>
    <row r="39" spans="1:149" s="52" customFormat="1" ht="33">
      <c r="A39" s="17">
        <v>30</v>
      </c>
      <c r="B39" s="21" t="s">
        <v>1528</v>
      </c>
      <c r="C39" s="35" t="s">
        <v>718</v>
      </c>
      <c r="D39" s="242" t="s">
        <v>703</v>
      </c>
      <c r="E39" s="19" t="s">
        <v>1529</v>
      </c>
      <c r="F39" s="30">
        <v>379</v>
      </c>
      <c r="G39" s="60" t="s">
        <v>365</v>
      </c>
      <c r="H39" s="240">
        <v>39373</v>
      </c>
      <c r="I39" s="35" t="s">
        <v>1432</v>
      </c>
      <c r="J39" s="41">
        <v>960518</v>
      </c>
      <c r="K39" s="1" t="s">
        <v>1035</v>
      </c>
      <c r="L39" s="30">
        <v>379</v>
      </c>
      <c r="M39" s="53"/>
      <c r="N39" s="5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c r="DP39" s="123"/>
      <c r="DQ39" s="123"/>
      <c r="DR39" s="123"/>
      <c r="DS39" s="123"/>
      <c r="DT39" s="123"/>
      <c r="DU39" s="123"/>
      <c r="DV39" s="123"/>
      <c r="DW39" s="123"/>
      <c r="DX39" s="123"/>
      <c r="DY39" s="123"/>
      <c r="DZ39" s="123"/>
      <c r="EA39" s="123"/>
      <c r="EB39" s="123"/>
      <c r="EC39" s="123"/>
      <c r="ED39" s="123"/>
      <c r="EE39" s="123"/>
      <c r="EF39" s="123"/>
      <c r="EG39" s="123"/>
      <c r="EH39" s="123"/>
      <c r="EI39" s="123"/>
      <c r="EJ39" s="123"/>
      <c r="EK39" s="123"/>
      <c r="EL39" s="123"/>
      <c r="EM39" s="123"/>
      <c r="EN39" s="123"/>
      <c r="EO39" s="123"/>
      <c r="EP39" s="123"/>
      <c r="EQ39" s="123"/>
      <c r="ER39" s="123"/>
      <c r="ES39" s="123"/>
    </row>
    <row r="40" spans="1:149" s="52" customFormat="1" ht="33">
      <c r="A40" s="17">
        <v>31</v>
      </c>
      <c r="B40" s="21" t="s">
        <v>362</v>
      </c>
      <c r="C40" s="35" t="s">
        <v>363</v>
      </c>
      <c r="D40" s="163" t="s">
        <v>685</v>
      </c>
      <c r="E40" s="19" t="s">
        <v>1530</v>
      </c>
      <c r="F40" s="30">
        <v>851</v>
      </c>
      <c r="G40" s="60" t="s">
        <v>365</v>
      </c>
      <c r="H40" s="240">
        <v>39373</v>
      </c>
      <c r="I40" s="35" t="s">
        <v>1432</v>
      </c>
      <c r="J40" s="41">
        <v>960518</v>
      </c>
      <c r="K40" s="1" t="s">
        <v>1035</v>
      </c>
      <c r="L40" s="30">
        <v>851</v>
      </c>
      <c r="M40" s="53"/>
      <c r="N40" s="5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c r="DI40" s="123"/>
      <c r="DJ40" s="123"/>
      <c r="DK40" s="123"/>
      <c r="DL40" s="123"/>
      <c r="DM40" s="123"/>
      <c r="DN40" s="123"/>
      <c r="DO40" s="123"/>
      <c r="DP40" s="123"/>
      <c r="DQ40" s="123"/>
      <c r="DR40" s="123"/>
      <c r="DS40" s="123"/>
      <c r="DT40" s="123"/>
      <c r="DU40" s="123"/>
      <c r="DV40" s="123"/>
      <c r="DW40" s="123"/>
      <c r="DX40" s="123"/>
      <c r="DY40" s="123"/>
      <c r="DZ40" s="123"/>
      <c r="EA40" s="123"/>
      <c r="EB40" s="123"/>
      <c r="EC40" s="123"/>
      <c r="ED40" s="123"/>
      <c r="EE40" s="123"/>
      <c r="EF40" s="123"/>
      <c r="EG40" s="123"/>
      <c r="EH40" s="123"/>
      <c r="EI40" s="123"/>
      <c r="EJ40" s="123"/>
      <c r="EK40" s="123"/>
      <c r="EL40" s="123"/>
      <c r="EM40" s="123"/>
      <c r="EN40" s="123"/>
      <c r="EO40" s="123"/>
      <c r="EP40" s="123"/>
      <c r="EQ40" s="123"/>
      <c r="ER40" s="123"/>
      <c r="ES40" s="123"/>
    </row>
    <row r="41" spans="1:149" s="52" customFormat="1" ht="33">
      <c r="A41" s="17">
        <v>32</v>
      </c>
      <c r="B41" s="21" t="s">
        <v>1531</v>
      </c>
      <c r="C41" s="35" t="s">
        <v>1532</v>
      </c>
      <c r="D41" s="163" t="s">
        <v>704</v>
      </c>
      <c r="E41" s="19" t="s">
        <v>1533</v>
      </c>
      <c r="F41" s="30">
        <v>851</v>
      </c>
      <c r="G41" s="60" t="s">
        <v>365</v>
      </c>
      <c r="H41" s="240">
        <v>39373</v>
      </c>
      <c r="I41" s="35" t="s">
        <v>1432</v>
      </c>
      <c r="J41" s="41">
        <v>960607</v>
      </c>
      <c r="K41" s="1" t="s">
        <v>1037</v>
      </c>
      <c r="L41" s="30">
        <v>851</v>
      </c>
      <c r="M41" s="53"/>
      <c r="N41" s="5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c r="DM41" s="123"/>
      <c r="DN41" s="123"/>
      <c r="DO41" s="123"/>
      <c r="DP41" s="123"/>
      <c r="DQ41" s="123"/>
      <c r="DR41" s="123"/>
      <c r="DS41" s="123"/>
      <c r="DT41" s="123"/>
      <c r="DU41" s="123"/>
      <c r="DV41" s="123"/>
      <c r="DW41" s="123"/>
      <c r="DX41" s="123"/>
      <c r="DY41" s="123"/>
      <c r="DZ41" s="123"/>
      <c r="EA41" s="123"/>
      <c r="EB41" s="123"/>
      <c r="EC41" s="123"/>
      <c r="ED41" s="123"/>
      <c r="EE41" s="123"/>
      <c r="EF41" s="123"/>
      <c r="EG41" s="123"/>
      <c r="EH41" s="123"/>
      <c r="EI41" s="123"/>
      <c r="EJ41" s="123"/>
      <c r="EK41" s="123"/>
      <c r="EL41" s="123"/>
      <c r="EM41" s="123"/>
      <c r="EN41" s="123"/>
      <c r="EO41" s="123"/>
      <c r="EP41" s="123"/>
      <c r="EQ41" s="123"/>
      <c r="ER41" s="123"/>
      <c r="ES41" s="123"/>
    </row>
    <row r="42" spans="1:149" s="52" customFormat="1" ht="33">
      <c r="A42" s="17">
        <v>33</v>
      </c>
      <c r="B42" s="21" t="s">
        <v>799</v>
      </c>
      <c r="C42" s="35" t="s">
        <v>369</v>
      </c>
      <c r="D42" s="163" t="s">
        <v>705</v>
      </c>
      <c r="E42" s="19" t="s">
        <v>1534</v>
      </c>
      <c r="F42" s="30">
        <v>2916</v>
      </c>
      <c r="G42" s="60" t="s">
        <v>365</v>
      </c>
      <c r="H42" s="240">
        <v>39373</v>
      </c>
      <c r="I42" s="35" t="s">
        <v>1432</v>
      </c>
      <c r="J42" s="41">
        <v>960612</v>
      </c>
      <c r="K42" s="1" t="s">
        <v>1035</v>
      </c>
      <c r="L42" s="30">
        <v>2916</v>
      </c>
      <c r="M42" s="53"/>
      <c r="N42" s="5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row>
    <row r="43" spans="1:149" s="52" customFormat="1" ht="33">
      <c r="A43" s="17">
        <v>34</v>
      </c>
      <c r="B43" s="21" t="s">
        <v>1535</v>
      </c>
      <c r="C43" s="35" t="s">
        <v>1536</v>
      </c>
      <c r="D43" s="163" t="s">
        <v>706</v>
      </c>
      <c r="E43" s="19" t="s">
        <v>1537</v>
      </c>
      <c r="F43" s="30">
        <v>730</v>
      </c>
      <c r="G43" s="60" t="s">
        <v>365</v>
      </c>
      <c r="H43" s="240">
        <v>39373</v>
      </c>
      <c r="I43" s="35" t="s">
        <v>1432</v>
      </c>
      <c r="J43" s="41">
        <v>960702</v>
      </c>
      <c r="K43" s="1" t="s">
        <v>1798</v>
      </c>
      <c r="L43" s="30">
        <v>730</v>
      </c>
      <c r="M43" s="53"/>
      <c r="N43" s="5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123"/>
      <c r="CN43" s="123"/>
      <c r="CO43" s="123"/>
      <c r="CP43" s="123"/>
      <c r="CQ43" s="123"/>
      <c r="CR43" s="123"/>
      <c r="CS43" s="123"/>
      <c r="CT43" s="123"/>
      <c r="CU43" s="123"/>
      <c r="CV43" s="123"/>
      <c r="CW43" s="123"/>
      <c r="CX43" s="123"/>
      <c r="CY43" s="123"/>
      <c r="CZ43" s="123"/>
      <c r="DA43" s="123"/>
      <c r="DB43" s="123"/>
      <c r="DC43" s="123"/>
      <c r="DD43" s="123"/>
      <c r="DE43" s="123"/>
      <c r="DF43" s="123"/>
      <c r="DG43" s="123"/>
      <c r="DH43" s="123"/>
      <c r="DI43" s="123"/>
      <c r="DJ43" s="123"/>
      <c r="DK43" s="123"/>
      <c r="DL43" s="123"/>
      <c r="DM43" s="123"/>
      <c r="DN43" s="123"/>
      <c r="DO43" s="123"/>
      <c r="DP43" s="123"/>
      <c r="DQ43" s="123"/>
      <c r="DR43" s="123"/>
      <c r="DS43" s="123"/>
      <c r="DT43" s="123"/>
      <c r="DU43" s="123"/>
      <c r="DV43" s="123"/>
      <c r="DW43" s="123"/>
      <c r="DX43" s="123"/>
      <c r="DY43" s="123"/>
      <c r="DZ43" s="123"/>
      <c r="EA43" s="123"/>
      <c r="EB43" s="123"/>
      <c r="EC43" s="123"/>
      <c r="ED43" s="123"/>
      <c r="EE43" s="123"/>
      <c r="EF43" s="123"/>
      <c r="EG43" s="123"/>
      <c r="EH43" s="123"/>
      <c r="EI43" s="123"/>
      <c r="EJ43" s="123"/>
      <c r="EK43" s="123"/>
      <c r="EL43" s="123"/>
      <c r="EM43" s="123"/>
      <c r="EN43" s="123"/>
      <c r="EO43" s="123"/>
      <c r="EP43" s="123"/>
      <c r="EQ43" s="123"/>
      <c r="ER43" s="123"/>
      <c r="ES43" s="123"/>
    </row>
    <row r="44" spans="1:149" s="52" customFormat="1" ht="33">
      <c r="A44" s="17">
        <v>35</v>
      </c>
      <c r="B44" s="21" t="s">
        <v>388</v>
      </c>
      <c r="C44" s="35" t="s">
        <v>389</v>
      </c>
      <c r="D44" s="163">
        <v>38961</v>
      </c>
      <c r="E44" s="19" t="s">
        <v>1538</v>
      </c>
      <c r="F44" s="30">
        <v>270</v>
      </c>
      <c r="G44" s="60" t="s">
        <v>365</v>
      </c>
      <c r="H44" s="240">
        <v>39373</v>
      </c>
      <c r="I44" s="35" t="s">
        <v>1432</v>
      </c>
      <c r="J44" s="41">
        <v>960702</v>
      </c>
      <c r="K44" s="1" t="s">
        <v>1798</v>
      </c>
      <c r="L44" s="30">
        <v>270</v>
      </c>
      <c r="M44" s="53"/>
      <c r="N44" s="5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3"/>
      <c r="DH44" s="123"/>
      <c r="DI44" s="123"/>
      <c r="DJ44" s="123"/>
      <c r="DK44" s="123"/>
      <c r="DL44" s="123"/>
      <c r="DM44" s="123"/>
      <c r="DN44" s="123"/>
      <c r="DO44" s="123"/>
      <c r="DP44" s="123"/>
      <c r="DQ44" s="123"/>
      <c r="DR44" s="123"/>
      <c r="DS44" s="123"/>
      <c r="DT44" s="123"/>
      <c r="DU44" s="123"/>
      <c r="DV44" s="123"/>
      <c r="DW44" s="123"/>
      <c r="DX44" s="123"/>
      <c r="DY44" s="123"/>
      <c r="DZ44" s="123"/>
      <c r="EA44" s="123"/>
      <c r="EB44" s="123"/>
      <c r="EC44" s="123"/>
      <c r="ED44" s="123"/>
      <c r="EE44" s="123"/>
      <c r="EF44" s="123"/>
      <c r="EG44" s="123"/>
      <c r="EH44" s="123"/>
      <c r="EI44" s="123"/>
      <c r="EJ44" s="123"/>
      <c r="EK44" s="123"/>
      <c r="EL44" s="123"/>
      <c r="EM44" s="123"/>
      <c r="EN44" s="123"/>
      <c r="EO44" s="123"/>
      <c r="EP44" s="123"/>
      <c r="EQ44" s="123"/>
      <c r="ER44" s="123"/>
      <c r="ES44" s="123"/>
    </row>
    <row r="45" spans="1:149" s="52" customFormat="1" ht="33">
      <c r="A45" s="17">
        <v>36</v>
      </c>
      <c r="B45" s="21" t="s">
        <v>384</v>
      </c>
      <c r="C45" s="35" t="s">
        <v>928</v>
      </c>
      <c r="D45" s="161">
        <v>36770</v>
      </c>
      <c r="E45" s="19" t="s">
        <v>1539</v>
      </c>
      <c r="F45" s="30">
        <v>728</v>
      </c>
      <c r="G45" s="60" t="s">
        <v>365</v>
      </c>
      <c r="H45" s="240">
        <v>39373</v>
      </c>
      <c r="I45" s="35" t="s">
        <v>1432</v>
      </c>
      <c r="J45" s="41">
        <v>960702</v>
      </c>
      <c r="K45" s="1" t="s">
        <v>1798</v>
      </c>
      <c r="L45" s="30">
        <v>728</v>
      </c>
      <c r="M45" s="53"/>
      <c r="N45" s="5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3"/>
      <c r="CL45" s="123"/>
      <c r="CM45" s="123"/>
      <c r="CN45" s="123"/>
      <c r="CO45" s="123"/>
      <c r="CP45" s="123"/>
      <c r="CQ45" s="123"/>
      <c r="CR45" s="123"/>
      <c r="CS45" s="123"/>
      <c r="CT45" s="123"/>
      <c r="CU45" s="123"/>
      <c r="CV45" s="123"/>
      <c r="CW45" s="123"/>
      <c r="CX45" s="123"/>
      <c r="CY45" s="123"/>
      <c r="CZ45" s="123"/>
      <c r="DA45" s="123"/>
      <c r="DB45" s="123"/>
      <c r="DC45" s="123"/>
      <c r="DD45" s="123"/>
      <c r="DE45" s="123"/>
      <c r="DF45" s="123"/>
      <c r="DG45" s="123"/>
      <c r="DH45" s="123"/>
      <c r="DI45" s="123"/>
      <c r="DJ45" s="123"/>
      <c r="DK45" s="123"/>
      <c r="DL45" s="123"/>
      <c r="DM45" s="123"/>
      <c r="DN45" s="123"/>
      <c r="DO45" s="123"/>
      <c r="DP45" s="123"/>
      <c r="DQ45" s="123"/>
      <c r="DR45" s="123"/>
      <c r="DS45" s="123"/>
      <c r="DT45" s="123"/>
      <c r="DU45" s="123"/>
      <c r="DV45" s="123"/>
      <c r="DW45" s="123"/>
      <c r="DX45" s="123"/>
      <c r="DY45" s="123"/>
      <c r="DZ45" s="123"/>
      <c r="EA45" s="123"/>
      <c r="EB45" s="123"/>
      <c r="EC45" s="123"/>
      <c r="ED45" s="123"/>
      <c r="EE45" s="123"/>
      <c r="EF45" s="123"/>
      <c r="EG45" s="123"/>
      <c r="EH45" s="123"/>
      <c r="EI45" s="123"/>
      <c r="EJ45" s="123"/>
      <c r="EK45" s="123"/>
      <c r="EL45" s="123"/>
      <c r="EM45" s="123"/>
      <c r="EN45" s="123"/>
      <c r="EO45" s="123"/>
      <c r="EP45" s="123"/>
      <c r="EQ45" s="123"/>
      <c r="ER45" s="123"/>
      <c r="ES45" s="123"/>
    </row>
    <row r="46" spans="1:149" s="52" customFormat="1" ht="33">
      <c r="A46" s="17">
        <v>37</v>
      </c>
      <c r="B46" s="21" t="s">
        <v>1540</v>
      </c>
      <c r="C46" s="35" t="s">
        <v>1880</v>
      </c>
      <c r="D46" s="161">
        <v>36053</v>
      </c>
      <c r="E46" s="19" t="s">
        <v>1541</v>
      </c>
      <c r="F46" s="30">
        <v>728</v>
      </c>
      <c r="G46" s="60" t="s">
        <v>365</v>
      </c>
      <c r="H46" s="240">
        <v>39373</v>
      </c>
      <c r="I46" s="35" t="s">
        <v>1432</v>
      </c>
      <c r="J46" s="41">
        <v>960702</v>
      </c>
      <c r="K46" s="1" t="s">
        <v>1798</v>
      </c>
      <c r="L46" s="30">
        <v>728</v>
      </c>
      <c r="M46" s="53"/>
      <c r="N46" s="5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c r="DD46" s="123"/>
      <c r="DE46" s="123"/>
      <c r="DF46" s="123"/>
      <c r="DG46" s="123"/>
      <c r="DH46" s="123"/>
      <c r="DI46" s="123"/>
      <c r="DJ46" s="123"/>
      <c r="DK46" s="123"/>
      <c r="DL46" s="123"/>
      <c r="DM46" s="123"/>
      <c r="DN46" s="123"/>
      <c r="DO46" s="123"/>
      <c r="DP46" s="123"/>
      <c r="DQ46" s="123"/>
      <c r="DR46" s="123"/>
      <c r="DS46" s="123"/>
      <c r="DT46" s="123"/>
      <c r="DU46" s="123"/>
      <c r="DV46" s="123"/>
      <c r="DW46" s="123"/>
      <c r="DX46" s="123"/>
      <c r="DY46" s="123"/>
      <c r="DZ46" s="123"/>
      <c r="EA46" s="123"/>
      <c r="EB46" s="123"/>
      <c r="EC46" s="123"/>
      <c r="ED46" s="123"/>
      <c r="EE46" s="123"/>
      <c r="EF46" s="123"/>
      <c r="EG46" s="123"/>
      <c r="EH46" s="123"/>
      <c r="EI46" s="123"/>
      <c r="EJ46" s="123"/>
      <c r="EK46" s="123"/>
      <c r="EL46" s="123"/>
      <c r="EM46" s="123"/>
      <c r="EN46" s="123"/>
      <c r="EO46" s="123"/>
      <c r="EP46" s="123"/>
      <c r="EQ46" s="123"/>
      <c r="ER46" s="123"/>
      <c r="ES46" s="123"/>
    </row>
    <row r="47" spans="1:149" s="52" customFormat="1" ht="33">
      <c r="A47" s="17">
        <v>38</v>
      </c>
      <c r="B47" s="21" t="s">
        <v>393</v>
      </c>
      <c r="C47" s="35" t="s">
        <v>394</v>
      </c>
      <c r="D47" s="163" t="s">
        <v>697</v>
      </c>
      <c r="E47" s="19" t="s">
        <v>1542</v>
      </c>
      <c r="F47" s="30">
        <v>752</v>
      </c>
      <c r="G47" s="60" t="s">
        <v>365</v>
      </c>
      <c r="H47" s="240">
        <v>39373</v>
      </c>
      <c r="I47" s="35" t="s">
        <v>1432</v>
      </c>
      <c r="J47" s="41">
        <v>960702</v>
      </c>
      <c r="K47" s="1" t="s">
        <v>1798</v>
      </c>
      <c r="L47" s="30">
        <v>752</v>
      </c>
      <c r="M47" s="53"/>
      <c r="N47" s="5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3"/>
      <c r="DH47" s="123"/>
      <c r="DI47" s="123"/>
      <c r="DJ47" s="123"/>
      <c r="DK47" s="123"/>
      <c r="DL47" s="123"/>
      <c r="DM47" s="123"/>
      <c r="DN47" s="123"/>
      <c r="DO47" s="123"/>
      <c r="DP47" s="123"/>
      <c r="DQ47" s="123"/>
      <c r="DR47" s="123"/>
      <c r="DS47" s="123"/>
      <c r="DT47" s="123"/>
      <c r="DU47" s="123"/>
      <c r="DV47" s="123"/>
      <c r="DW47" s="123"/>
      <c r="DX47" s="123"/>
      <c r="DY47" s="123"/>
      <c r="DZ47" s="123"/>
      <c r="EA47" s="123"/>
      <c r="EB47" s="123"/>
      <c r="EC47" s="123"/>
      <c r="ED47" s="123"/>
      <c r="EE47" s="123"/>
      <c r="EF47" s="123"/>
      <c r="EG47" s="123"/>
      <c r="EH47" s="123"/>
      <c r="EI47" s="123"/>
      <c r="EJ47" s="123"/>
      <c r="EK47" s="123"/>
      <c r="EL47" s="123"/>
      <c r="EM47" s="123"/>
      <c r="EN47" s="123"/>
      <c r="EO47" s="123"/>
      <c r="EP47" s="123"/>
      <c r="EQ47" s="123"/>
      <c r="ER47" s="123"/>
      <c r="ES47" s="123"/>
    </row>
    <row r="48" spans="1:149" s="52" customFormat="1" ht="33">
      <c r="A48" s="17">
        <v>39</v>
      </c>
      <c r="B48" s="21" t="s">
        <v>1543</v>
      </c>
      <c r="C48" s="35" t="s">
        <v>1544</v>
      </c>
      <c r="D48" s="161">
        <v>35643</v>
      </c>
      <c r="E48" s="19" t="s">
        <v>1545</v>
      </c>
      <c r="F48" s="30">
        <v>232</v>
      </c>
      <c r="G48" s="60" t="s">
        <v>365</v>
      </c>
      <c r="H48" s="240">
        <v>39373</v>
      </c>
      <c r="I48" s="35" t="s">
        <v>1432</v>
      </c>
      <c r="J48" s="41">
        <v>960702</v>
      </c>
      <c r="K48" s="1" t="s">
        <v>1798</v>
      </c>
      <c r="L48" s="30">
        <v>232</v>
      </c>
      <c r="M48" s="53"/>
      <c r="N48" s="5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3"/>
      <c r="ED48" s="123"/>
      <c r="EE48" s="123"/>
      <c r="EF48" s="123"/>
      <c r="EG48" s="123"/>
      <c r="EH48" s="123"/>
      <c r="EI48" s="123"/>
      <c r="EJ48" s="123"/>
      <c r="EK48" s="123"/>
      <c r="EL48" s="123"/>
      <c r="EM48" s="123"/>
      <c r="EN48" s="123"/>
      <c r="EO48" s="123"/>
      <c r="EP48" s="123"/>
      <c r="EQ48" s="123"/>
      <c r="ER48" s="123"/>
      <c r="ES48" s="123"/>
    </row>
    <row r="49" spans="1:149" s="52" customFormat="1" ht="33">
      <c r="A49" s="17">
        <v>40</v>
      </c>
      <c r="B49" s="21" t="s">
        <v>1546</v>
      </c>
      <c r="C49" s="35" t="s">
        <v>1547</v>
      </c>
      <c r="D49" s="163" t="s">
        <v>707</v>
      </c>
      <c r="E49" s="19" t="s">
        <v>1548</v>
      </c>
      <c r="F49" s="30">
        <v>954</v>
      </c>
      <c r="G49" s="60" t="s">
        <v>365</v>
      </c>
      <c r="H49" s="240">
        <v>39373</v>
      </c>
      <c r="I49" s="35" t="s">
        <v>1432</v>
      </c>
      <c r="J49" s="41">
        <v>960724</v>
      </c>
      <c r="K49" s="1" t="s">
        <v>1477</v>
      </c>
      <c r="L49" s="30">
        <v>954</v>
      </c>
      <c r="M49" s="53"/>
      <c r="N49" s="5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3"/>
      <c r="EL49" s="123"/>
      <c r="EM49" s="123"/>
      <c r="EN49" s="123"/>
      <c r="EO49" s="123"/>
      <c r="EP49" s="123"/>
      <c r="EQ49" s="123"/>
      <c r="ER49" s="123"/>
      <c r="ES49" s="123"/>
    </row>
    <row r="50" spans="1:149" s="52" customFormat="1" ht="16.5">
      <c r="A50" s="528">
        <v>41</v>
      </c>
      <c r="B50" s="522" t="s">
        <v>1549</v>
      </c>
      <c r="C50" s="514" t="s">
        <v>1550</v>
      </c>
      <c r="D50" s="538" t="s">
        <v>678</v>
      </c>
      <c r="E50" s="524" t="s">
        <v>1551</v>
      </c>
      <c r="F50" s="30">
        <v>6000</v>
      </c>
      <c r="G50" s="517" t="s">
        <v>800</v>
      </c>
      <c r="H50" s="536">
        <v>39373</v>
      </c>
      <c r="I50" s="514" t="s">
        <v>1429</v>
      </c>
      <c r="J50" s="518">
        <v>960726</v>
      </c>
      <c r="K50" s="477" t="s">
        <v>1035</v>
      </c>
      <c r="L50" s="30">
        <v>6000</v>
      </c>
      <c r="M50" s="526"/>
      <c r="N50" s="399"/>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23"/>
      <c r="DG50" s="123"/>
      <c r="DH50" s="123"/>
      <c r="DI50" s="123"/>
      <c r="DJ50" s="123"/>
      <c r="DK50" s="123"/>
      <c r="DL50" s="123"/>
      <c r="DM50" s="123"/>
      <c r="DN50" s="123"/>
      <c r="DO50" s="123"/>
      <c r="DP50" s="123"/>
      <c r="DQ50" s="123"/>
      <c r="DR50" s="123"/>
      <c r="DS50" s="123"/>
      <c r="DT50" s="123"/>
      <c r="DU50" s="123"/>
      <c r="DV50" s="123"/>
      <c r="DW50" s="123"/>
      <c r="DX50" s="123"/>
      <c r="DY50" s="123"/>
      <c r="DZ50" s="123"/>
      <c r="EA50" s="123"/>
      <c r="EB50" s="123"/>
      <c r="EC50" s="123"/>
      <c r="ED50" s="123"/>
      <c r="EE50" s="123"/>
      <c r="EF50" s="123"/>
      <c r="EG50" s="123"/>
      <c r="EH50" s="123"/>
      <c r="EI50" s="123"/>
      <c r="EJ50" s="123"/>
      <c r="EK50" s="123"/>
      <c r="EL50" s="123"/>
      <c r="EM50" s="123"/>
      <c r="EN50" s="123"/>
      <c r="EO50" s="123"/>
      <c r="EP50" s="123"/>
      <c r="EQ50" s="123"/>
      <c r="ER50" s="123"/>
      <c r="ES50" s="123"/>
    </row>
    <row r="51" spans="1:149" s="52" customFormat="1" ht="16.5">
      <c r="A51" s="529"/>
      <c r="B51" s="523"/>
      <c r="C51" s="478"/>
      <c r="D51" s="539"/>
      <c r="E51" s="525"/>
      <c r="F51" s="30">
        <v>2230</v>
      </c>
      <c r="G51" s="512"/>
      <c r="H51" s="537"/>
      <c r="I51" s="511"/>
      <c r="J51" s="519"/>
      <c r="K51" s="478"/>
      <c r="L51" s="30">
        <v>2230</v>
      </c>
      <c r="M51" s="527"/>
      <c r="N51" s="399"/>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c r="CG51" s="123"/>
      <c r="CH51" s="123"/>
      <c r="CI51" s="123"/>
      <c r="CJ51" s="123"/>
      <c r="CK51" s="123"/>
      <c r="CL51" s="123"/>
      <c r="CM51" s="123"/>
      <c r="CN51" s="123"/>
      <c r="CO51" s="123"/>
      <c r="CP51" s="123"/>
      <c r="CQ51" s="123"/>
      <c r="CR51" s="123"/>
      <c r="CS51" s="123"/>
      <c r="CT51" s="123"/>
      <c r="CU51" s="123"/>
      <c r="CV51" s="123"/>
      <c r="CW51" s="123"/>
      <c r="CX51" s="123"/>
      <c r="CY51" s="123"/>
      <c r="CZ51" s="123"/>
      <c r="DA51" s="123"/>
      <c r="DB51" s="123"/>
      <c r="DC51" s="123"/>
      <c r="DD51" s="123"/>
      <c r="DE51" s="123"/>
      <c r="DF51" s="123"/>
      <c r="DG51" s="123"/>
      <c r="DH51" s="123"/>
      <c r="DI51" s="123"/>
      <c r="DJ51" s="123"/>
      <c r="DK51" s="123"/>
      <c r="DL51" s="123"/>
      <c r="DM51" s="123"/>
      <c r="DN51" s="123"/>
      <c r="DO51" s="123"/>
      <c r="DP51" s="123"/>
      <c r="DQ51" s="123"/>
      <c r="DR51" s="123"/>
      <c r="DS51" s="123"/>
      <c r="DT51" s="123"/>
      <c r="DU51" s="123"/>
      <c r="DV51" s="123"/>
      <c r="DW51" s="123"/>
      <c r="DX51" s="123"/>
      <c r="DY51" s="123"/>
      <c r="DZ51" s="123"/>
      <c r="EA51" s="123"/>
      <c r="EB51" s="123"/>
      <c r="EC51" s="123"/>
      <c r="ED51" s="123"/>
      <c r="EE51" s="123"/>
      <c r="EF51" s="123"/>
      <c r="EG51" s="123"/>
      <c r="EH51" s="123"/>
      <c r="EI51" s="123"/>
      <c r="EJ51" s="123"/>
      <c r="EK51" s="123"/>
      <c r="EL51" s="123"/>
      <c r="EM51" s="123"/>
      <c r="EN51" s="123"/>
      <c r="EO51" s="123"/>
      <c r="EP51" s="123"/>
      <c r="EQ51" s="123"/>
      <c r="ER51" s="123"/>
      <c r="ES51" s="123"/>
    </row>
    <row r="52" spans="1:149" s="52" customFormat="1" ht="16.5">
      <c r="A52" s="520">
        <v>42</v>
      </c>
      <c r="B52" s="522" t="s">
        <v>1528</v>
      </c>
      <c r="C52" s="514" t="s">
        <v>1552</v>
      </c>
      <c r="D52" s="538" t="s">
        <v>703</v>
      </c>
      <c r="E52" s="524" t="s">
        <v>1553</v>
      </c>
      <c r="F52" s="30">
        <v>6000</v>
      </c>
      <c r="G52" s="517" t="s">
        <v>800</v>
      </c>
      <c r="H52" s="536">
        <v>39373</v>
      </c>
      <c r="I52" s="514" t="s">
        <v>1429</v>
      </c>
      <c r="J52" s="518">
        <v>960731</v>
      </c>
      <c r="K52" s="477" t="s">
        <v>889</v>
      </c>
      <c r="L52" s="30">
        <v>6000</v>
      </c>
      <c r="M52" s="526"/>
      <c r="N52" s="399"/>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3"/>
      <c r="DV52" s="123"/>
      <c r="DW52" s="123"/>
      <c r="DX52" s="123"/>
      <c r="DY52" s="123"/>
      <c r="DZ52" s="123"/>
      <c r="EA52" s="123"/>
      <c r="EB52" s="123"/>
      <c r="EC52" s="123"/>
      <c r="ED52" s="123"/>
      <c r="EE52" s="123"/>
      <c r="EF52" s="123"/>
      <c r="EG52" s="123"/>
      <c r="EH52" s="123"/>
      <c r="EI52" s="123"/>
      <c r="EJ52" s="123"/>
      <c r="EK52" s="123"/>
      <c r="EL52" s="123"/>
      <c r="EM52" s="123"/>
      <c r="EN52" s="123"/>
      <c r="EO52" s="123"/>
      <c r="EP52" s="123"/>
      <c r="EQ52" s="123"/>
      <c r="ER52" s="123"/>
      <c r="ES52" s="123"/>
    </row>
    <row r="53" spans="1:149" s="52" customFormat="1" ht="16.5">
      <c r="A53" s="521"/>
      <c r="B53" s="523"/>
      <c r="C53" s="478"/>
      <c r="D53" s="539"/>
      <c r="E53" s="525"/>
      <c r="F53" s="30">
        <v>2170</v>
      </c>
      <c r="G53" s="512"/>
      <c r="H53" s="537"/>
      <c r="I53" s="511"/>
      <c r="J53" s="519"/>
      <c r="K53" s="478"/>
      <c r="L53" s="30">
        <v>2170</v>
      </c>
      <c r="M53" s="527"/>
      <c r="N53" s="399"/>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c r="DD53" s="123"/>
      <c r="DE53" s="123"/>
      <c r="DF53" s="123"/>
      <c r="DG53" s="123"/>
      <c r="DH53" s="123"/>
      <c r="DI53" s="123"/>
      <c r="DJ53" s="123"/>
      <c r="DK53" s="123"/>
      <c r="DL53" s="123"/>
      <c r="DM53" s="123"/>
      <c r="DN53" s="123"/>
      <c r="DO53" s="123"/>
      <c r="DP53" s="123"/>
      <c r="DQ53" s="123"/>
      <c r="DR53" s="123"/>
      <c r="DS53" s="123"/>
      <c r="DT53" s="123"/>
      <c r="DU53" s="123"/>
      <c r="DV53" s="123"/>
      <c r="DW53" s="123"/>
      <c r="DX53" s="123"/>
      <c r="DY53" s="123"/>
      <c r="DZ53" s="123"/>
      <c r="EA53" s="123"/>
      <c r="EB53" s="123"/>
      <c r="EC53" s="123"/>
      <c r="ED53" s="123"/>
      <c r="EE53" s="123"/>
      <c r="EF53" s="123"/>
      <c r="EG53" s="123"/>
      <c r="EH53" s="123"/>
      <c r="EI53" s="123"/>
      <c r="EJ53" s="123"/>
      <c r="EK53" s="123"/>
      <c r="EL53" s="123"/>
      <c r="EM53" s="123"/>
      <c r="EN53" s="123"/>
      <c r="EO53" s="123"/>
      <c r="EP53" s="123"/>
      <c r="EQ53" s="123"/>
      <c r="ER53" s="123"/>
      <c r="ES53" s="123"/>
    </row>
    <row r="54" spans="1:149" s="52" customFormat="1" ht="33">
      <c r="A54" s="68">
        <v>43</v>
      </c>
      <c r="B54" s="55" t="s">
        <v>1554</v>
      </c>
      <c r="C54" s="58" t="s">
        <v>1881</v>
      </c>
      <c r="D54" s="243" t="s">
        <v>708</v>
      </c>
      <c r="E54" s="51" t="s">
        <v>1555</v>
      </c>
      <c r="F54" s="30">
        <v>910</v>
      </c>
      <c r="G54" s="60" t="s">
        <v>365</v>
      </c>
      <c r="H54" s="240">
        <v>39373</v>
      </c>
      <c r="I54" s="35" t="s">
        <v>1432</v>
      </c>
      <c r="J54" s="56">
        <v>960731</v>
      </c>
      <c r="K54" s="82" t="s">
        <v>1556</v>
      </c>
      <c r="L54" s="30">
        <v>910</v>
      </c>
      <c r="M54" s="57"/>
      <c r="N54" s="5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123"/>
      <c r="EE54" s="123"/>
      <c r="EF54" s="123"/>
      <c r="EG54" s="123"/>
      <c r="EH54" s="123"/>
      <c r="EI54" s="123"/>
      <c r="EJ54" s="123"/>
      <c r="EK54" s="123"/>
      <c r="EL54" s="123"/>
      <c r="EM54" s="123"/>
      <c r="EN54" s="123"/>
      <c r="EO54" s="123"/>
      <c r="EP54" s="123"/>
      <c r="EQ54" s="123"/>
      <c r="ER54" s="123"/>
      <c r="ES54" s="123"/>
    </row>
    <row r="55" spans="1:149" s="52" customFormat="1" ht="16.5">
      <c r="A55" s="520">
        <v>44</v>
      </c>
      <c r="B55" s="522" t="s">
        <v>1528</v>
      </c>
      <c r="C55" s="514" t="s">
        <v>1552</v>
      </c>
      <c r="D55" s="538" t="s">
        <v>703</v>
      </c>
      <c r="E55" s="524" t="s">
        <v>1557</v>
      </c>
      <c r="F55" s="30">
        <v>6000</v>
      </c>
      <c r="G55" s="517" t="s">
        <v>800</v>
      </c>
      <c r="H55" s="536">
        <v>39373</v>
      </c>
      <c r="I55" s="514" t="s">
        <v>1429</v>
      </c>
      <c r="J55" s="518">
        <v>960822</v>
      </c>
      <c r="K55" s="477" t="s">
        <v>1025</v>
      </c>
      <c r="L55" s="30">
        <v>6000</v>
      </c>
      <c r="M55" s="526"/>
      <c r="N55" s="399"/>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123"/>
      <c r="DQ55" s="123"/>
      <c r="DR55" s="123"/>
      <c r="DS55" s="123"/>
      <c r="DT55" s="123"/>
      <c r="DU55" s="123"/>
      <c r="DV55" s="123"/>
      <c r="DW55" s="123"/>
      <c r="DX55" s="123"/>
      <c r="DY55" s="123"/>
      <c r="DZ55" s="123"/>
      <c r="EA55" s="123"/>
      <c r="EB55" s="123"/>
      <c r="EC55" s="123"/>
      <c r="ED55" s="123"/>
      <c r="EE55" s="123"/>
      <c r="EF55" s="123"/>
      <c r="EG55" s="123"/>
      <c r="EH55" s="123"/>
      <c r="EI55" s="123"/>
      <c r="EJ55" s="123"/>
      <c r="EK55" s="123"/>
      <c r="EL55" s="123"/>
      <c r="EM55" s="123"/>
      <c r="EN55" s="123"/>
      <c r="EO55" s="123"/>
      <c r="EP55" s="123"/>
      <c r="EQ55" s="123"/>
      <c r="ER55" s="123"/>
      <c r="ES55" s="123"/>
    </row>
    <row r="56" spans="1:149" s="52" customFormat="1" ht="16.5">
      <c r="A56" s="521"/>
      <c r="B56" s="523"/>
      <c r="C56" s="478"/>
      <c r="D56" s="539"/>
      <c r="E56" s="525"/>
      <c r="F56" s="30">
        <v>2170</v>
      </c>
      <c r="G56" s="512"/>
      <c r="H56" s="537"/>
      <c r="I56" s="511"/>
      <c r="J56" s="519"/>
      <c r="K56" s="478"/>
      <c r="L56" s="30">
        <v>2170</v>
      </c>
      <c r="M56" s="527"/>
      <c r="N56" s="399"/>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123"/>
      <c r="DQ56" s="123"/>
      <c r="DR56" s="123"/>
      <c r="DS56" s="123"/>
      <c r="DT56" s="123"/>
      <c r="DU56" s="123"/>
      <c r="DV56" s="123"/>
      <c r="DW56" s="123"/>
      <c r="DX56" s="123"/>
      <c r="DY56" s="123"/>
      <c r="DZ56" s="123"/>
      <c r="EA56" s="123"/>
      <c r="EB56" s="123"/>
      <c r="EC56" s="123"/>
      <c r="ED56" s="123"/>
      <c r="EE56" s="123"/>
      <c r="EF56" s="123"/>
      <c r="EG56" s="123"/>
      <c r="EH56" s="123"/>
      <c r="EI56" s="123"/>
      <c r="EJ56" s="123"/>
      <c r="EK56" s="123"/>
      <c r="EL56" s="123"/>
      <c r="EM56" s="123"/>
      <c r="EN56" s="123"/>
      <c r="EO56" s="123"/>
      <c r="EP56" s="123"/>
      <c r="EQ56" s="123"/>
      <c r="ER56" s="123"/>
      <c r="ES56" s="123"/>
    </row>
    <row r="57" spans="1:149" s="52" customFormat="1" ht="16.5">
      <c r="A57" s="520">
        <v>45</v>
      </c>
      <c r="B57" s="522" t="s">
        <v>1549</v>
      </c>
      <c r="C57" s="514" t="s">
        <v>1550</v>
      </c>
      <c r="D57" s="538" t="s">
        <v>678</v>
      </c>
      <c r="E57" s="524" t="s">
        <v>1558</v>
      </c>
      <c r="F57" s="30">
        <v>4000</v>
      </c>
      <c r="G57" s="517" t="s">
        <v>800</v>
      </c>
      <c r="H57" s="536">
        <v>39373</v>
      </c>
      <c r="I57" s="514" t="s">
        <v>1429</v>
      </c>
      <c r="J57" s="518">
        <v>960903</v>
      </c>
      <c r="K57" s="477" t="s">
        <v>1480</v>
      </c>
      <c r="L57" s="30">
        <v>4000</v>
      </c>
      <c r="M57" s="526"/>
      <c r="N57" s="399"/>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c r="CD57" s="123"/>
      <c r="CE57" s="123"/>
      <c r="CF57" s="123"/>
      <c r="CG57" s="123"/>
      <c r="CH57" s="123"/>
      <c r="CI57" s="123"/>
      <c r="CJ57" s="123"/>
      <c r="CK57" s="123"/>
      <c r="CL57" s="123"/>
      <c r="CM57" s="123"/>
      <c r="CN57" s="123"/>
      <c r="CO57" s="123"/>
      <c r="CP57" s="123"/>
      <c r="CQ57" s="123"/>
      <c r="CR57" s="123"/>
      <c r="CS57" s="123"/>
      <c r="CT57" s="123"/>
      <c r="CU57" s="123"/>
      <c r="CV57" s="123"/>
      <c r="CW57" s="123"/>
      <c r="CX57" s="123"/>
      <c r="CY57" s="123"/>
      <c r="CZ57" s="123"/>
      <c r="DA57" s="123"/>
      <c r="DB57" s="123"/>
      <c r="DC57" s="123"/>
      <c r="DD57" s="123"/>
      <c r="DE57" s="123"/>
      <c r="DF57" s="123"/>
      <c r="DG57" s="123"/>
      <c r="DH57" s="123"/>
      <c r="DI57" s="123"/>
      <c r="DJ57" s="123"/>
      <c r="DK57" s="123"/>
      <c r="DL57" s="123"/>
      <c r="DM57" s="123"/>
      <c r="DN57" s="123"/>
      <c r="DO57" s="123"/>
      <c r="DP57" s="123"/>
      <c r="DQ57" s="123"/>
      <c r="DR57" s="123"/>
      <c r="DS57" s="123"/>
      <c r="DT57" s="123"/>
      <c r="DU57" s="123"/>
      <c r="DV57" s="123"/>
      <c r="DW57" s="123"/>
      <c r="DX57" s="123"/>
      <c r="DY57" s="123"/>
      <c r="DZ57" s="123"/>
      <c r="EA57" s="123"/>
      <c r="EB57" s="123"/>
      <c r="EC57" s="123"/>
      <c r="ED57" s="123"/>
      <c r="EE57" s="123"/>
      <c r="EF57" s="123"/>
      <c r="EG57" s="123"/>
      <c r="EH57" s="123"/>
      <c r="EI57" s="123"/>
      <c r="EJ57" s="123"/>
      <c r="EK57" s="123"/>
      <c r="EL57" s="123"/>
      <c r="EM57" s="123"/>
      <c r="EN57" s="123"/>
      <c r="EO57" s="123"/>
      <c r="EP57" s="123"/>
      <c r="EQ57" s="123"/>
      <c r="ER57" s="123"/>
      <c r="ES57" s="123"/>
    </row>
    <row r="58" spans="1:149" s="52" customFormat="1" ht="16.5">
      <c r="A58" s="521"/>
      <c r="B58" s="523"/>
      <c r="C58" s="478"/>
      <c r="D58" s="539"/>
      <c r="E58" s="525"/>
      <c r="F58" s="30">
        <v>1290</v>
      </c>
      <c r="G58" s="512"/>
      <c r="H58" s="537"/>
      <c r="I58" s="511"/>
      <c r="J58" s="519"/>
      <c r="K58" s="478"/>
      <c r="L58" s="30">
        <v>1290</v>
      </c>
      <c r="M58" s="527"/>
      <c r="N58" s="399"/>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123"/>
      <c r="CN58" s="123"/>
      <c r="CO58" s="123"/>
      <c r="CP58" s="123"/>
      <c r="CQ58" s="123"/>
      <c r="CR58" s="123"/>
      <c r="CS58" s="123"/>
      <c r="CT58" s="123"/>
      <c r="CU58" s="123"/>
      <c r="CV58" s="123"/>
      <c r="CW58" s="123"/>
      <c r="CX58" s="123"/>
      <c r="CY58" s="123"/>
      <c r="CZ58" s="123"/>
      <c r="DA58" s="123"/>
      <c r="DB58" s="123"/>
      <c r="DC58" s="123"/>
      <c r="DD58" s="123"/>
      <c r="DE58" s="123"/>
      <c r="DF58" s="123"/>
      <c r="DG58" s="123"/>
      <c r="DH58" s="123"/>
      <c r="DI58" s="123"/>
      <c r="DJ58" s="123"/>
      <c r="DK58" s="123"/>
      <c r="DL58" s="123"/>
      <c r="DM58" s="123"/>
      <c r="DN58" s="123"/>
      <c r="DO58" s="123"/>
      <c r="DP58" s="123"/>
      <c r="DQ58" s="123"/>
      <c r="DR58" s="123"/>
      <c r="DS58" s="123"/>
      <c r="DT58" s="123"/>
      <c r="DU58" s="123"/>
      <c r="DV58" s="123"/>
      <c r="DW58" s="123"/>
      <c r="DX58" s="123"/>
      <c r="DY58" s="123"/>
      <c r="DZ58" s="123"/>
      <c r="EA58" s="123"/>
      <c r="EB58" s="123"/>
      <c r="EC58" s="123"/>
      <c r="ED58" s="123"/>
      <c r="EE58" s="123"/>
      <c r="EF58" s="123"/>
      <c r="EG58" s="123"/>
      <c r="EH58" s="123"/>
      <c r="EI58" s="123"/>
      <c r="EJ58" s="123"/>
      <c r="EK58" s="123"/>
      <c r="EL58" s="123"/>
      <c r="EM58" s="123"/>
      <c r="EN58" s="123"/>
      <c r="EO58" s="123"/>
      <c r="EP58" s="123"/>
      <c r="EQ58" s="123"/>
      <c r="ER58" s="123"/>
      <c r="ES58" s="123"/>
    </row>
    <row r="59" spans="1:149" s="52" customFormat="1" ht="33">
      <c r="A59" s="68">
        <v>46</v>
      </c>
      <c r="B59" s="55" t="s">
        <v>382</v>
      </c>
      <c r="C59" s="58" t="s">
        <v>1882</v>
      </c>
      <c r="D59" s="243" t="s">
        <v>691</v>
      </c>
      <c r="E59" s="51" t="s">
        <v>1559</v>
      </c>
      <c r="F59" s="30">
        <v>1800</v>
      </c>
      <c r="G59" s="60" t="s">
        <v>365</v>
      </c>
      <c r="H59" s="240">
        <v>39373</v>
      </c>
      <c r="I59" s="35" t="s">
        <v>1432</v>
      </c>
      <c r="J59" s="56">
        <v>960904</v>
      </c>
      <c r="K59" s="82" t="s">
        <v>1031</v>
      </c>
      <c r="L59" s="30">
        <v>1800</v>
      </c>
      <c r="M59" s="57"/>
      <c r="N59" s="5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c r="CG59" s="123"/>
      <c r="CH59" s="123"/>
      <c r="CI59" s="123"/>
      <c r="CJ59" s="123"/>
      <c r="CK59" s="123"/>
      <c r="CL59" s="123"/>
      <c r="CM59" s="123"/>
      <c r="CN59" s="123"/>
      <c r="CO59" s="123"/>
      <c r="CP59" s="123"/>
      <c r="CQ59" s="123"/>
      <c r="CR59" s="123"/>
      <c r="CS59" s="123"/>
      <c r="CT59" s="123"/>
      <c r="CU59" s="123"/>
      <c r="CV59" s="123"/>
      <c r="CW59" s="123"/>
      <c r="CX59" s="123"/>
      <c r="CY59" s="123"/>
      <c r="CZ59" s="123"/>
      <c r="DA59" s="123"/>
      <c r="DB59" s="123"/>
      <c r="DC59" s="123"/>
      <c r="DD59" s="123"/>
      <c r="DE59" s="123"/>
      <c r="DF59" s="123"/>
      <c r="DG59" s="123"/>
      <c r="DH59" s="123"/>
      <c r="DI59" s="123"/>
      <c r="DJ59" s="123"/>
      <c r="DK59" s="123"/>
      <c r="DL59" s="123"/>
      <c r="DM59" s="123"/>
      <c r="DN59" s="123"/>
      <c r="DO59" s="123"/>
      <c r="DP59" s="123"/>
      <c r="DQ59" s="123"/>
      <c r="DR59" s="123"/>
      <c r="DS59" s="123"/>
      <c r="DT59" s="123"/>
      <c r="DU59" s="123"/>
      <c r="DV59" s="123"/>
      <c r="DW59" s="123"/>
      <c r="DX59" s="123"/>
      <c r="DY59" s="123"/>
      <c r="DZ59" s="123"/>
      <c r="EA59" s="123"/>
      <c r="EB59" s="123"/>
      <c r="EC59" s="123"/>
      <c r="ED59" s="123"/>
      <c r="EE59" s="123"/>
      <c r="EF59" s="123"/>
      <c r="EG59" s="123"/>
      <c r="EH59" s="123"/>
      <c r="EI59" s="123"/>
      <c r="EJ59" s="123"/>
      <c r="EK59" s="123"/>
      <c r="EL59" s="123"/>
      <c r="EM59" s="123"/>
      <c r="EN59" s="123"/>
      <c r="EO59" s="123"/>
      <c r="EP59" s="123"/>
      <c r="EQ59" s="123"/>
      <c r="ER59" s="123"/>
      <c r="ES59" s="123"/>
    </row>
    <row r="60" spans="1:149" s="52" customFormat="1" ht="16.5">
      <c r="A60" s="520">
        <v>47</v>
      </c>
      <c r="B60" s="522" t="s">
        <v>370</v>
      </c>
      <c r="C60" s="514" t="s">
        <v>1550</v>
      </c>
      <c r="D60" s="538" t="s">
        <v>678</v>
      </c>
      <c r="E60" s="524" t="s">
        <v>1560</v>
      </c>
      <c r="F60" s="30">
        <v>6000</v>
      </c>
      <c r="G60" s="517" t="s">
        <v>800</v>
      </c>
      <c r="H60" s="536">
        <v>39373</v>
      </c>
      <c r="I60" s="514" t="s">
        <v>1429</v>
      </c>
      <c r="J60" s="518">
        <v>960904</v>
      </c>
      <c r="K60" s="477" t="s">
        <v>1031</v>
      </c>
      <c r="L60" s="30">
        <v>6000</v>
      </c>
      <c r="M60" s="526"/>
      <c r="N60" s="399"/>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3"/>
      <c r="BV60" s="123"/>
      <c r="BW60" s="123"/>
      <c r="BX60" s="123"/>
      <c r="BY60" s="123"/>
      <c r="BZ60" s="123"/>
      <c r="CA60" s="123"/>
      <c r="CB60" s="123"/>
      <c r="CC60" s="123"/>
      <c r="CD60" s="123"/>
      <c r="CE60" s="123"/>
      <c r="CF60" s="123"/>
      <c r="CG60" s="123"/>
      <c r="CH60" s="123"/>
      <c r="CI60" s="123"/>
      <c r="CJ60" s="123"/>
      <c r="CK60" s="123"/>
      <c r="CL60" s="123"/>
      <c r="CM60" s="123"/>
      <c r="CN60" s="123"/>
      <c r="CO60" s="123"/>
      <c r="CP60" s="123"/>
      <c r="CQ60" s="123"/>
      <c r="CR60" s="123"/>
      <c r="CS60" s="123"/>
      <c r="CT60" s="123"/>
      <c r="CU60" s="123"/>
      <c r="CV60" s="123"/>
      <c r="CW60" s="123"/>
      <c r="CX60" s="123"/>
      <c r="CY60" s="123"/>
      <c r="CZ60" s="123"/>
      <c r="DA60" s="123"/>
      <c r="DB60" s="123"/>
      <c r="DC60" s="123"/>
      <c r="DD60" s="123"/>
      <c r="DE60" s="123"/>
      <c r="DF60" s="123"/>
      <c r="DG60" s="123"/>
      <c r="DH60" s="123"/>
      <c r="DI60" s="123"/>
      <c r="DJ60" s="123"/>
      <c r="DK60" s="123"/>
      <c r="DL60" s="123"/>
      <c r="DM60" s="123"/>
      <c r="DN60" s="123"/>
      <c r="DO60" s="123"/>
      <c r="DP60" s="123"/>
      <c r="DQ60" s="123"/>
      <c r="DR60" s="123"/>
      <c r="DS60" s="123"/>
      <c r="DT60" s="123"/>
      <c r="DU60" s="123"/>
      <c r="DV60" s="123"/>
      <c r="DW60" s="123"/>
      <c r="DX60" s="123"/>
      <c r="DY60" s="123"/>
      <c r="DZ60" s="123"/>
      <c r="EA60" s="123"/>
      <c r="EB60" s="123"/>
      <c r="EC60" s="123"/>
      <c r="ED60" s="123"/>
      <c r="EE60" s="123"/>
      <c r="EF60" s="123"/>
      <c r="EG60" s="123"/>
      <c r="EH60" s="123"/>
      <c r="EI60" s="123"/>
      <c r="EJ60" s="123"/>
      <c r="EK60" s="123"/>
      <c r="EL60" s="123"/>
      <c r="EM60" s="123"/>
      <c r="EN60" s="123"/>
      <c r="EO60" s="123"/>
      <c r="EP60" s="123"/>
      <c r="EQ60" s="123"/>
      <c r="ER60" s="123"/>
      <c r="ES60" s="123"/>
    </row>
    <row r="61" spans="1:149" s="52" customFormat="1" ht="16.5">
      <c r="A61" s="521"/>
      <c r="B61" s="523"/>
      <c r="C61" s="478"/>
      <c r="D61" s="539"/>
      <c r="E61" s="525"/>
      <c r="F61" s="30">
        <v>3130</v>
      </c>
      <c r="G61" s="512"/>
      <c r="H61" s="537"/>
      <c r="I61" s="511"/>
      <c r="J61" s="519"/>
      <c r="K61" s="478"/>
      <c r="L61" s="30">
        <v>3130</v>
      </c>
      <c r="M61" s="527"/>
      <c r="N61" s="399"/>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123"/>
      <c r="BY61" s="123"/>
      <c r="BZ61" s="123"/>
      <c r="CA61" s="123"/>
      <c r="CB61" s="123"/>
      <c r="CC61" s="123"/>
      <c r="CD61" s="123"/>
      <c r="CE61" s="123"/>
      <c r="CF61" s="123"/>
      <c r="CG61" s="123"/>
      <c r="CH61" s="123"/>
      <c r="CI61" s="123"/>
      <c r="CJ61" s="123"/>
      <c r="CK61" s="123"/>
      <c r="CL61" s="123"/>
      <c r="CM61" s="123"/>
      <c r="CN61" s="123"/>
      <c r="CO61" s="123"/>
      <c r="CP61" s="123"/>
      <c r="CQ61" s="123"/>
      <c r="CR61" s="123"/>
      <c r="CS61" s="123"/>
      <c r="CT61" s="123"/>
      <c r="CU61" s="123"/>
      <c r="CV61" s="123"/>
      <c r="CW61" s="123"/>
      <c r="CX61" s="123"/>
      <c r="CY61" s="123"/>
      <c r="CZ61" s="123"/>
      <c r="DA61" s="123"/>
      <c r="DB61" s="123"/>
      <c r="DC61" s="123"/>
      <c r="DD61" s="123"/>
      <c r="DE61" s="123"/>
      <c r="DF61" s="123"/>
      <c r="DG61" s="123"/>
      <c r="DH61" s="123"/>
      <c r="DI61" s="123"/>
      <c r="DJ61" s="123"/>
      <c r="DK61" s="123"/>
      <c r="DL61" s="123"/>
      <c r="DM61" s="123"/>
      <c r="DN61" s="123"/>
      <c r="DO61" s="123"/>
      <c r="DP61" s="123"/>
      <c r="DQ61" s="123"/>
      <c r="DR61" s="123"/>
      <c r="DS61" s="123"/>
      <c r="DT61" s="123"/>
      <c r="DU61" s="123"/>
      <c r="DV61" s="123"/>
      <c r="DW61" s="123"/>
      <c r="DX61" s="123"/>
      <c r="DY61" s="123"/>
      <c r="DZ61" s="123"/>
      <c r="EA61" s="123"/>
      <c r="EB61" s="123"/>
      <c r="EC61" s="123"/>
      <c r="ED61" s="123"/>
      <c r="EE61" s="123"/>
      <c r="EF61" s="123"/>
      <c r="EG61" s="123"/>
      <c r="EH61" s="123"/>
      <c r="EI61" s="123"/>
      <c r="EJ61" s="123"/>
      <c r="EK61" s="123"/>
      <c r="EL61" s="123"/>
      <c r="EM61" s="123"/>
      <c r="EN61" s="123"/>
      <c r="EO61" s="123"/>
      <c r="EP61" s="123"/>
      <c r="EQ61" s="123"/>
      <c r="ER61" s="123"/>
      <c r="ES61" s="123"/>
    </row>
    <row r="62" spans="1:149" s="52" customFormat="1" ht="16.5">
      <c r="A62" s="520">
        <v>48</v>
      </c>
      <c r="B62" s="522" t="s">
        <v>720</v>
      </c>
      <c r="C62" s="514" t="s">
        <v>369</v>
      </c>
      <c r="D62" s="538" t="s">
        <v>709</v>
      </c>
      <c r="E62" s="524" t="s">
        <v>1561</v>
      </c>
      <c r="F62" s="30">
        <v>6000</v>
      </c>
      <c r="G62" s="517" t="s">
        <v>800</v>
      </c>
      <c r="H62" s="536">
        <v>39373</v>
      </c>
      <c r="I62" s="514" t="s">
        <v>1429</v>
      </c>
      <c r="J62" s="518">
        <v>960904</v>
      </c>
      <c r="K62" s="477" t="s">
        <v>1031</v>
      </c>
      <c r="L62" s="30">
        <v>6000</v>
      </c>
      <c r="M62" s="526"/>
      <c r="N62" s="399"/>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c r="CG62" s="123"/>
      <c r="CH62" s="123"/>
      <c r="CI62" s="123"/>
      <c r="CJ62" s="123"/>
      <c r="CK62" s="123"/>
      <c r="CL62" s="123"/>
      <c r="CM62" s="123"/>
      <c r="CN62" s="123"/>
      <c r="CO62" s="123"/>
      <c r="CP62" s="123"/>
      <c r="CQ62" s="123"/>
      <c r="CR62" s="123"/>
      <c r="CS62" s="123"/>
      <c r="CT62" s="123"/>
      <c r="CU62" s="123"/>
      <c r="CV62" s="123"/>
      <c r="CW62" s="123"/>
      <c r="CX62" s="123"/>
      <c r="CY62" s="123"/>
      <c r="CZ62" s="123"/>
      <c r="DA62" s="123"/>
      <c r="DB62" s="123"/>
      <c r="DC62" s="123"/>
      <c r="DD62" s="123"/>
      <c r="DE62" s="123"/>
      <c r="DF62" s="123"/>
      <c r="DG62" s="123"/>
      <c r="DH62" s="123"/>
      <c r="DI62" s="123"/>
      <c r="DJ62" s="123"/>
      <c r="DK62" s="123"/>
      <c r="DL62" s="123"/>
      <c r="DM62" s="123"/>
      <c r="DN62" s="123"/>
      <c r="DO62" s="123"/>
      <c r="DP62" s="123"/>
      <c r="DQ62" s="123"/>
      <c r="DR62" s="123"/>
      <c r="DS62" s="123"/>
      <c r="DT62" s="123"/>
      <c r="DU62" s="123"/>
      <c r="DV62" s="123"/>
      <c r="DW62" s="123"/>
      <c r="DX62" s="123"/>
      <c r="DY62" s="123"/>
      <c r="DZ62" s="123"/>
      <c r="EA62" s="123"/>
      <c r="EB62" s="123"/>
      <c r="EC62" s="123"/>
      <c r="ED62" s="123"/>
      <c r="EE62" s="123"/>
      <c r="EF62" s="123"/>
      <c r="EG62" s="123"/>
      <c r="EH62" s="123"/>
      <c r="EI62" s="123"/>
      <c r="EJ62" s="123"/>
      <c r="EK62" s="123"/>
      <c r="EL62" s="123"/>
      <c r="EM62" s="123"/>
      <c r="EN62" s="123"/>
      <c r="EO62" s="123"/>
      <c r="EP62" s="123"/>
      <c r="EQ62" s="123"/>
      <c r="ER62" s="123"/>
      <c r="ES62" s="123"/>
    </row>
    <row r="63" spans="1:149" s="52" customFormat="1" ht="16.5">
      <c r="A63" s="521"/>
      <c r="B63" s="523"/>
      <c r="C63" s="478"/>
      <c r="D63" s="539"/>
      <c r="E63" s="525"/>
      <c r="F63" s="30">
        <v>2190</v>
      </c>
      <c r="G63" s="512"/>
      <c r="H63" s="537"/>
      <c r="I63" s="511"/>
      <c r="J63" s="519"/>
      <c r="K63" s="478"/>
      <c r="L63" s="30">
        <v>2190</v>
      </c>
      <c r="M63" s="527"/>
      <c r="N63" s="399"/>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3"/>
      <c r="CB63" s="123"/>
      <c r="CC63" s="123"/>
      <c r="CD63" s="123"/>
      <c r="CE63" s="123"/>
      <c r="CF63" s="123"/>
      <c r="CG63" s="123"/>
      <c r="CH63" s="123"/>
      <c r="CI63" s="123"/>
      <c r="CJ63" s="123"/>
      <c r="CK63" s="123"/>
      <c r="CL63" s="123"/>
      <c r="CM63" s="123"/>
      <c r="CN63" s="123"/>
      <c r="CO63" s="123"/>
      <c r="CP63" s="123"/>
      <c r="CQ63" s="123"/>
      <c r="CR63" s="123"/>
      <c r="CS63" s="123"/>
      <c r="CT63" s="123"/>
      <c r="CU63" s="123"/>
      <c r="CV63" s="123"/>
      <c r="CW63" s="123"/>
      <c r="CX63" s="123"/>
      <c r="CY63" s="123"/>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row>
    <row r="64" spans="1:149" s="52" customFormat="1" ht="33">
      <c r="A64" s="50">
        <v>49</v>
      </c>
      <c r="B64" s="55" t="s">
        <v>1562</v>
      </c>
      <c r="C64" s="35" t="s">
        <v>1563</v>
      </c>
      <c r="D64" s="244" t="s">
        <v>680</v>
      </c>
      <c r="E64" s="51" t="s">
        <v>1564</v>
      </c>
      <c r="F64" s="30">
        <v>2088</v>
      </c>
      <c r="G64" s="60" t="s">
        <v>365</v>
      </c>
      <c r="H64" s="240">
        <v>39373</v>
      </c>
      <c r="I64" s="35" t="s">
        <v>1432</v>
      </c>
      <c r="J64" s="56">
        <v>960912</v>
      </c>
      <c r="K64" s="82" t="s">
        <v>1035</v>
      </c>
      <c r="L64" s="30">
        <v>2088</v>
      </c>
      <c r="M64" s="57"/>
      <c r="N64" s="5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123"/>
      <c r="BY64" s="123"/>
      <c r="BZ64" s="123"/>
      <c r="CA64" s="123"/>
      <c r="CB64" s="123"/>
      <c r="CC64" s="123"/>
      <c r="CD64" s="123"/>
      <c r="CE64" s="123"/>
      <c r="CF64" s="123"/>
      <c r="CG64" s="123"/>
      <c r="CH64" s="123"/>
      <c r="CI64" s="123"/>
      <c r="CJ64" s="123"/>
      <c r="CK64" s="123"/>
      <c r="CL64" s="123"/>
      <c r="CM64" s="123"/>
      <c r="CN64" s="123"/>
      <c r="CO64" s="123"/>
      <c r="CP64" s="123"/>
      <c r="CQ64" s="123"/>
      <c r="CR64" s="123"/>
      <c r="CS64" s="123"/>
      <c r="CT64" s="123"/>
      <c r="CU64" s="123"/>
      <c r="CV64" s="123"/>
      <c r="CW64" s="123"/>
      <c r="CX64" s="123"/>
      <c r="CY64" s="123"/>
      <c r="CZ64" s="123"/>
      <c r="DA64" s="123"/>
      <c r="DB64" s="123"/>
      <c r="DC64" s="123"/>
      <c r="DD64" s="123"/>
      <c r="DE64" s="123"/>
      <c r="DF64" s="123"/>
      <c r="DG64" s="123"/>
      <c r="DH64" s="123"/>
      <c r="DI64" s="123"/>
      <c r="DJ64" s="123"/>
      <c r="DK64" s="123"/>
      <c r="DL64" s="123"/>
      <c r="DM64" s="123"/>
      <c r="DN64" s="123"/>
      <c r="DO64" s="123"/>
      <c r="DP64" s="123"/>
      <c r="DQ64" s="123"/>
      <c r="DR64" s="123"/>
      <c r="DS64" s="123"/>
      <c r="DT64" s="123"/>
      <c r="DU64" s="123"/>
      <c r="DV64" s="123"/>
      <c r="DW64" s="123"/>
      <c r="DX64" s="123"/>
      <c r="DY64" s="123"/>
      <c r="DZ64" s="123"/>
      <c r="EA64" s="123"/>
      <c r="EB64" s="123"/>
      <c r="EC64" s="123"/>
      <c r="ED64" s="123"/>
      <c r="EE64" s="123"/>
      <c r="EF64" s="123"/>
      <c r="EG64" s="123"/>
      <c r="EH64" s="123"/>
      <c r="EI64" s="123"/>
      <c r="EJ64" s="123"/>
      <c r="EK64" s="123"/>
      <c r="EL64" s="123"/>
      <c r="EM64" s="123"/>
      <c r="EN64" s="123"/>
      <c r="EO64" s="123"/>
      <c r="EP64" s="123"/>
      <c r="EQ64" s="123"/>
      <c r="ER64" s="123"/>
      <c r="ES64" s="123"/>
    </row>
    <row r="65" spans="1:149" s="52" customFormat="1" ht="33">
      <c r="A65" s="50">
        <v>50</v>
      </c>
      <c r="B65" s="55" t="s">
        <v>1565</v>
      </c>
      <c r="C65" s="35" t="s">
        <v>1566</v>
      </c>
      <c r="D65" s="244" t="s">
        <v>681</v>
      </c>
      <c r="E65" s="51" t="s">
        <v>1567</v>
      </c>
      <c r="F65" s="30">
        <v>660</v>
      </c>
      <c r="G65" s="60" t="s">
        <v>365</v>
      </c>
      <c r="H65" s="240">
        <v>39373</v>
      </c>
      <c r="I65" s="35" t="s">
        <v>1432</v>
      </c>
      <c r="J65" s="56">
        <v>960913</v>
      </c>
      <c r="K65" s="82" t="s">
        <v>1027</v>
      </c>
      <c r="L65" s="30">
        <v>660</v>
      </c>
      <c r="M65" s="57"/>
      <c r="N65" s="5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c r="CD65" s="123"/>
      <c r="CE65" s="123"/>
      <c r="CF65" s="123"/>
      <c r="CG65" s="123"/>
      <c r="CH65" s="123"/>
      <c r="CI65" s="123"/>
      <c r="CJ65" s="123"/>
      <c r="CK65" s="123"/>
      <c r="CL65" s="123"/>
      <c r="CM65" s="123"/>
      <c r="CN65" s="123"/>
      <c r="CO65" s="123"/>
      <c r="CP65" s="123"/>
      <c r="CQ65" s="123"/>
      <c r="CR65" s="123"/>
      <c r="CS65" s="123"/>
      <c r="CT65" s="123"/>
      <c r="CU65" s="123"/>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123"/>
      <c r="DV65" s="123"/>
      <c r="DW65" s="123"/>
      <c r="DX65" s="123"/>
      <c r="DY65" s="123"/>
      <c r="DZ65" s="123"/>
      <c r="EA65" s="123"/>
      <c r="EB65" s="123"/>
      <c r="EC65" s="123"/>
      <c r="ED65" s="123"/>
      <c r="EE65" s="123"/>
      <c r="EF65" s="123"/>
      <c r="EG65" s="123"/>
      <c r="EH65" s="123"/>
      <c r="EI65" s="123"/>
      <c r="EJ65" s="123"/>
      <c r="EK65" s="123"/>
      <c r="EL65" s="123"/>
      <c r="EM65" s="123"/>
      <c r="EN65" s="123"/>
      <c r="EO65" s="123"/>
      <c r="EP65" s="123"/>
      <c r="EQ65" s="123"/>
      <c r="ER65" s="123"/>
      <c r="ES65" s="123"/>
    </row>
    <row r="66" spans="1:149" s="52" customFormat="1" ht="33">
      <c r="A66" s="50">
        <v>51</v>
      </c>
      <c r="B66" s="55" t="s">
        <v>384</v>
      </c>
      <c r="C66" s="35" t="s">
        <v>1883</v>
      </c>
      <c r="D66" s="244" t="s">
        <v>710</v>
      </c>
      <c r="E66" s="51" t="s">
        <v>1568</v>
      </c>
      <c r="F66" s="30">
        <v>536</v>
      </c>
      <c r="G66" s="60" t="s">
        <v>365</v>
      </c>
      <c r="H66" s="240">
        <v>39373</v>
      </c>
      <c r="I66" s="35" t="s">
        <v>1432</v>
      </c>
      <c r="J66" s="56">
        <v>960919</v>
      </c>
      <c r="K66" s="82" t="s">
        <v>1026</v>
      </c>
      <c r="L66" s="30">
        <v>536</v>
      </c>
      <c r="M66" s="57"/>
      <c r="N66" s="5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23"/>
      <c r="CA66" s="123"/>
      <c r="CB66" s="123"/>
      <c r="CC66" s="123"/>
      <c r="CD66" s="123"/>
      <c r="CE66" s="123"/>
      <c r="CF66" s="123"/>
      <c r="CG66" s="123"/>
      <c r="CH66" s="123"/>
      <c r="CI66" s="123"/>
      <c r="CJ66" s="123"/>
      <c r="CK66" s="123"/>
      <c r="CL66" s="123"/>
      <c r="CM66" s="123"/>
      <c r="CN66" s="123"/>
      <c r="CO66" s="123"/>
      <c r="CP66" s="123"/>
      <c r="CQ66" s="123"/>
      <c r="CR66" s="123"/>
      <c r="CS66" s="123"/>
      <c r="CT66" s="123"/>
      <c r="CU66" s="123"/>
      <c r="CV66" s="123"/>
      <c r="CW66" s="123"/>
      <c r="CX66" s="123"/>
      <c r="CY66" s="123"/>
      <c r="CZ66" s="123"/>
      <c r="DA66" s="123"/>
      <c r="DB66" s="123"/>
      <c r="DC66" s="123"/>
      <c r="DD66" s="123"/>
      <c r="DE66" s="123"/>
      <c r="DF66" s="123"/>
      <c r="DG66" s="123"/>
      <c r="DH66" s="123"/>
      <c r="DI66" s="123"/>
      <c r="DJ66" s="123"/>
      <c r="DK66" s="123"/>
      <c r="DL66" s="123"/>
      <c r="DM66" s="123"/>
      <c r="DN66" s="123"/>
      <c r="DO66" s="123"/>
      <c r="DP66" s="123"/>
      <c r="DQ66" s="123"/>
      <c r="DR66" s="123"/>
      <c r="DS66" s="123"/>
      <c r="DT66" s="123"/>
      <c r="DU66" s="123"/>
      <c r="DV66" s="123"/>
      <c r="DW66" s="123"/>
      <c r="DX66" s="123"/>
      <c r="DY66" s="123"/>
      <c r="DZ66" s="123"/>
      <c r="EA66" s="123"/>
      <c r="EB66" s="123"/>
      <c r="EC66" s="123"/>
      <c r="ED66" s="123"/>
      <c r="EE66" s="123"/>
      <c r="EF66" s="123"/>
      <c r="EG66" s="123"/>
      <c r="EH66" s="123"/>
      <c r="EI66" s="123"/>
      <c r="EJ66" s="123"/>
      <c r="EK66" s="123"/>
      <c r="EL66" s="123"/>
      <c r="EM66" s="123"/>
      <c r="EN66" s="123"/>
      <c r="EO66" s="123"/>
      <c r="EP66" s="123"/>
      <c r="EQ66" s="123"/>
      <c r="ER66" s="123"/>
      <c r="ES66" s="123"/>
    </row>
    <row r="67" spans="1:149" s="52" customFormat="1" ht="33">
      <c r="A67" s="50">
        <v>52</v>
      </c>
      <c r="B67" s="55" t="s">
        <v>797</v>
      </c>
      <c r="C67" s="35" t="s">
        <v>1884</v>
      </c>
      <c r="D67" s="244" t="s">
        <v>683</v>
      </c>
      <c r="E67" s="51" t="s">
        <v>1569</v>
      </c>
      <c r="F67" s="30">
        <v>1200</v>
      </c>
      <c r="G67" s="60" t="s">
        <v>365</v>
      </c>
      <c r="H67" s="240">
        <v>39373</v>
      </c>
      <c r="I67" s="35" t="s">
        <v>1432</v>
      </c>
      <c r="J67" s="56">
        <v>961001</v>
      </c>
      <c r="K67" s="82" t="s">
        <v>1030</v>
      </c>
      <c r="L67" s="30">
        <v>1200</v>
      </c>
      <c r="M67" s="57"/>
      <c r="N67" s="5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c r="CL67" s="123"/>
      <c r="CM67" s="123"/>
      <c r="CN67" s="123"/>
      <c r="CO67" s="123"/>
      <c r="CP67" s="123"/>
      <c r="CQ67" s="123"/>
      <c r="CR67" s="123"/>
      <c r="CS67" s="123"/>
      <c r="CT67" s="123"/>
      <c r="CU67" s="123"/>
      <c r="CV67" s="123"/>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row>
    <row r="68" spans="1:149" s="52" customFormat="1" ht="33">
      <c r="A68" s="50">
        <v>53</v>
      </c>
      <c r="B68" s="55" t="s">
        <v>381</v>
      </c>
      <c r="C68" s="35" t="s">
        <v>1885</v>
      </c>
      <c r="D68" s="244" t="s">
        <v>690</v>
      </c>
      <c r="E68" s="51" t="s">
        <v>1570</v>
      </c>
      <c r="F68" s="30">
        <v>606</v>
      </c>
      <c r="G68" s="60" t="s">
        <v>365</v>
      </c>
      <c r="H68" s="240">
        <v>39373</v>
      </c>
      <c r="I68" s="35" t="s">
        <v>1432</v>
      </c>
      <c r="J68" s="56">
        <v>961005</v>
      </c>
      <c r="K68" s="82" t="s">
        <v>1031</v>
      </c>
      <c r="L68" s="30">
        <v>606</v>
      </c>
      <c r="M68" s="57"/>
      <c r="N68" s="5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c r="CC68" s="123"/>
      <c r="CD68" s="123"/>
      <c r="CE68" s="123"/>
      <c r="CF68" s="123"/>
      <c r="CG68" s="123"/>
      <c r="CH68" s="123"/>
      <c r="CI68" s="123"/>
      <c r="CJ68" s="123"/>
      <c r="CK68" s="123"/>
      <c r="CL68" s="123"/>
      <c r="CM68" s="123"/>
      <c r="CN68" s="123"/>
      <c r="CO68" s="123"/>
      <c r="CP68" s="123"/>
      <c r="CQ68" s="123"/>
      <c r="CR68" s="123"/>
      <c r="CS68" s="123"/>
      <c r="CT68" s="123"/>
      <c r="CU68" s="123"/>
      <c r="CV68" s="123"/>
      <c r="CW68" s="123"/>
      <c r="CX68" s="123"/>
      <c r="CY68" s="123"/>
      <c r="CZ68" s="123"/>
      <c r="DA68" s="123"/>
      <c r="DB68" s="123"/>
      <c r="DC68" s="123"/>
      <c r="DD68" s="123"/>
      <c r="DE68" s="123"/>
      <c r="DF68" s="123"/>
      <c r="DG68" s="123"/>
      <c r="DH68" s="123"/>
      <c r="DI68" s="123"/>
      <c r="DJ68" s="123"/>
      <c r="DK68" s="123"/>
      <c r="DL68" s="123"/>
      <c r="DM68" s="123"/>
      <c r="DN68" s="123"/>
      <c r="DO68" s="123"/>
      <c r="DP68" s="123"/>
      <c r="DQ68" s="123"/>
      <c r="DR68" s="123"/>
      <c r="DS68" s="123"/>
      <c r="DT68" s="123"/>
      <c r="DU68" s="123"/>
      <c r="DV68" s="123"/>
      <c r="DW68" s="123"/>
      <c r="DX68" s="123"/>
      <c r="DY68" s="123"/>
      <c r="DZ68" s="123"/>
      <c r="EA68" s="123"/>
      <c r="EB68" s="123"/>
      <c r="EC68" s="123"/>
      <c r="ED68" s="123"/>
      <c r="EE68" s="123"/>
      <c r="EF68" s="123"/>
      <c r="EG68" s="123"/>
      <c r="EH68" s="123"/>
      <c r="EI68" s="123"/>
      <c r="EJ68" s="123"/>
      <c r="EK68" s="123"/>
      <c r="EL68" s="123"/>
      <c r="EM68" s="123"/>
      <c r="EN68" s="123"/>
      <c r="EO68" s="123"/>
      <c r="EP68" s="123"/>
      <c r="EQ68" s="123"/>
      <c r="ER68" s="123"/>
      <c r="ES68" s="123"/>
    </row>
    <row r="69" spans="1:149" s="52" customFormat="1" ht="33">
      <c r="A69" s="17">
        <v>54</v>
      </c>
      <c r="B69" s="21" t="s">
        <v>1543</v>
      </c>
      <c r="C69" s="35" t="s">
        <v>1886</v>
      </c>
      <c r="D69" s="162" t="s">
        <v>711</v>
      </c>
      <c r="E69" s="19" t="s">
        <v>1571</v>
      </c>
      <c r="F69" s="30">
        <v>310</v>
      </c>
      <c r="G69" s="60" t="s">
        <v>365</v>
      </c>
      <c r="H69" s="240">
        <v>39373</v>
      </c>
      <c r="I69" s="35" t="s">
        <v>1432</v>
      </c>
      <c r="J69" s="56">
        <v>961005</v>
      </c>
      <c r="K69" s="82" t="s">
        <v>1031</v>
      </c>
      <c r="L69" s="30">
        <v>310</v>
      </c>
      <c r="M69" s="57"/>
      <c r="N69" s="5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123"/>
      <c r="BY69" s="123"/>
      <c r="BZ69" s="123"/>
      <c r="CA69" s="123"/>
      <c r="CB69" s="123"/>
      <c r="CC69" s="123"/>
      <c r="CD69" s="123"/>
      <c r="CE69" s="123"/>
      <c r="CF69" s="123"/>
      <c r="CG69" s="123"/>
      <c r="CH69" s="123"/>
      <c r="CI69" s="123"/>
      <c r="CJ69" s="123"/>
      <c r="CK69" s="123"/>
      <c r="CL69" s="123"/>
      <c r="CM69" s="123"/>
      <c r="CN69" s="123"/>
      <c r="CO69" s="123"/>
      <c r="CP69" s="123"/>
      <c r="CQ69" s="123"/>
      <c r="CR69" s="123"/>
      <c r="CS69" s="123"/>
      <c r="CT69" s="123"/>
      <c r="CU69" s="123"/>
      <c r="CV69" s="123"/>
      <c r="CW69" s="123"/>
      <c r="CX69" s="123"/>
      <c r="CY69" s="123"/>
      <c r="CZ69" s="123"/>
      <c r="DA69" s="123"/>
      <c r="DB69" s="123"/>
      <c r="DC69" s="123"/>
      <c r="DD69" s="123"/>
      <c r="DE69" s="123"/>
      <c r="DF69" s="123"/>
      <c r="DG69" s="123"/>
      <c r="DH69" s="123"/>
      <c r="DI69" s="123"/>
      <c r="DJ69" s="123"/>
      <c r="DK69" s="123"/>
      <c r="DL69" s="123"/>
      <c r="DM69" s="123"/>
      <c r="DN69" s="123"/>
      <c r="DO69" s="123"/>
      <c r="DP69" s="123"/>
      <c r="DQ69" s="123"/>
      <c r="DR69" s="123"/>
      <c r="DS69" s="123"/>
      <c r="DT69" s="123"/>
      <c r="DU69" s="123"/>
      <c r="DV69" s="123"/>
      <c r="DW69" s="123"/>
      <c r="DX69" s="123"/>
      <c r="DY69" s="123"/>
      <c r="DZ69" s="123"/>
      <c r="EA69" s="123"/>
      <c r="EB69" s="123"/>
      <c r="EC69" s="123"/>
      <c r="ED69" s="123"/>
      <c r="EE69" s="123"/>
      <c r="EF69" s="123"/>
      <c r="EG69" s="123"/>
      <c r="EH69" s="123"/>
      <c r="EI69" s="123"/>
      <c r="EJ69" s="123"/>
      <c r="EK69" s="123"/>
      <c r="EL69" s="123"/>
      <c r="EM69" s="123"/>
      <c r="EN69" s="123"/>
      <c r="EO69" s="123"/>
      <c r="EP69" s="123"/>
      <c r="EQ69" s="123"/>
      <c r="ER69" s="123"/>
      <c r="ES69" s="123"/>
    </row>
    <row r="70" spans="1:149" s="52" customFormat="1" ht="33">
      <c r="A70" s="50">
        <v>55</v>
      </c>
      <c r="B70" s="55" t="s">
        <v>1543</v>
      </c>
      <c r="C70" s="35" t="s">
        <v>1886</v>
      </c>
      <c r="D70" s="244" t="s">
        <v>711</v>
      </c>
      <c r="E70" s="51" t="s">
        <v>1572</v>
      </c>
      <c r="F70" s="30">
        <v>797</v>
      </c>
      <c r="G70" s="60" t="s">
        <v>365</v>
      </c>
      <c r="H70" s="240">
        <v>39373</v>
      </c>
      <c r="I70" s="35" t="s">
        <v>1432</v>
      </c>
      <c r="J70" s="56">
        <v>961005</v>
      </c>
      <c r="K70" s="82" t="s">
        <v>1031</v>
      </c>
      <c r="L70" s="30">
        <v>797</v>
      </c>
      <c r="M70" s="57"/>
      <c r="N70" s="5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c r="CG70" s="123"/>
      <c r="CH70" s="123"/>
      <c r="CI70" s="123"/>
      <c r="CJ70" s="123"/>
      <c r="CK70" s="123"/>
      <c r="CL70" s="123"/>
      <c r="CM70" s="123"/>
      <c r="CN70" s="123"/>
      <c r="CO70" s="123"/>
      <c r="CP70" s="123"/>
      <c r="CQ70" s="123"/>
      <c r="CR70" s="123"/>
      <c r="CS70" s="123"/>
      <c r="CT70" s="123"/>
      <c r="CU70" s="123"/>
      <c r="CV70" s="123"/>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23"/>
      <c r="DS70" s="123"/>
      <c r="DT70" s="123"/>
      <c r="DU70" s="123"/>
      <c r="DV70" s="123"/>
      <c r="DW70" s="123"/>
      <c r="DX70" s="123"/>
      <c r="DY70" s="123"/>
      <c r="DZ70" s="123"/>
      <c r="EA70" s="123"/>
      <c r="EB70" s="123"/>
      <c r="EC70" s="123"/>
      <c r="ED70" s="123"/>
      <c r="EE70" s="123"/>
      <c r="EF70" s="123"/>
      <c r="EG70" s="123"/>
      <c r="EH70" s="123"/>
      <c r="EI70" s="123"/>
      <c r="EJ70" s="123"/>
      <c r="EK70" s="123"/>
      <c r="EL70" s="123"/>
      <c r="EM70" s="123"/>
      <c r="EN70" s="123"/>
      <c r="EO70" s="123"/>
      <c r="EP70" s="123"/>
      <c r="EQ70" s="123"/>
      <c r="ER70" s="123"/>
      <c r="ES70" s="123"/>
    </row>
    <row r="71" spans="1:149" s="52" customFormat="1" ht="33">
      <c r="A71" s="17">
        <v>56</v>
      </c>
      <c r="B71" s="21" t="s">
        <v>798</v>
      </c>
      <c r="C71" s="35" t="s">
        <v>1883</v>
      </c>
      <c r="D71" s="162" t="s">
        <v>684</v>
      </c>
      <c r="E71" s="19" t="s">
        <v>1570</v>
      </c>
      <c r="F71" s="30">
        <v>362</v>
      </c>
      <c r="G71" s="60" t="s">
        <v>365</v>
      </c>
      <c r="H71" s="240">
        <v>39373</v>
      </c>
      <c r="I71" s="35" t="s">
        <v>1432</v>
      </c>
      <c r="J71" s="41">
        <v>961005</v>
      </c>
      <c r="K71" s="1" t="s">
        <v>1031</v>
      </c>
      <c r="L71" s="30">
        <v>362</v>
      </c>
      <c r="M71" s="53"/>
      <c r="N71" s="5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123"/>
      <c r="BY71" s="123"/>
      <c r="BZ71" s="123"/>
      <c r="CA71" s="123"/>
      <c r="CB71" s="123"/>
      <c r="CC71" s="123"/>
      <c r="CD71" s="123"/>
      <c r="CE71" s="123"/>
      <c r="CF71" s="123"/>
      <c r="CG71" s="123"/>
      <c r="CH71" s="123"/>
      <c r="CI71" s="123"/>
      <c r="CJ71" s="123"/>
      <c r="CK71" s="123"/>
      <c r="CL71" s="123"/>
      <c r="CM71" s="123"/>
      <c r="CN71" s="123"/>
      <c r="CO71" s="123"/>
      <c r="CP71" s="123"/>
      <c r="CQ71" s="123"/>
      <c r="CR71" s="123"/>
      <c r="CS71" s="123"/>
      <c r="CT71" s="123"/>
      <c r="CU71" s="123"/>
      <c r="CV71" s="123"/>
      <c r="CW71" s="123"/>
      <c r="CX71" s="123"/>
      <c r="CY71" s="123"/>
      <c r="CZ71" s="123"/>
      <c r="DA71" s="123"/>
      <c r="DB71" s="123"/>
      <c r="DC71" s="123"/>
      <c r="DD71" s="123"/>
      <c r="DE71" s="123"/>
      <c r="DF71" s="123"/>
      <c r="DG71" s="123"/>
      <c r="DH71" s="123"/>
      <c r="DI71" s="123"/>
      <c r="DJ71" s="123"/>
      <c r="DK71" s="123"/>
      <c r="DL71" s="123"/>
      <c r="DM71" s="123"/>
      <c r="DN71" s="123"/>
      <c r="DO71" s="123"/>
      <c r="DP71" s="123"/>
      <c r="DQ71" s="123"/>
      <c r="DR71" s="123"/>
      <c r="DS71" s="123"/>
      <c r="DT71" s="123"/>
      <c r="DU71" s="123"/>
      <c r="DV71" s="123"/>
      <c r="DW71" s="123"/>
      <c r="DX71" s="123"/>
      <c r="DY71" s="123"/>
      <c r="DZ71" s="123"/>
      <c r="EA71" s="123"/>
      <c r="EB71" s="123"/>
      <c r="EC71" s="123"/>
      <c r="ED71" s="123"/>
      <c r="EE71" s="123"/>
      <c r="EF71" s="123"/>
      <c r="EG71" s="123"/>
      <c r="EH71" s="123"/>
      <c r="EI71" s="123"/>
      <c r="EJ71" s="123"/>
      <c r="EK71" s="123"/>
      <c r="EL71" s="123"/>
      <c r="EM71" s="123"/>
      <c r="EN71" s="123"/>
      <c r="EO71" s="123"/>
      <c r="EP71" s="123"/>
      <c r="EQ71" s="123"/>
      <c r="ER71" s="123"/>
      <c r="ES71" s="123"/>
    </row>
    <row r="72" spans="1:149" s="52" customFormat="1" ht="33">
      <c r="A72" s="17">
        <v>57</v>
      </c>
      <c r="B72" s="21" t="s">
        <v>780</v>
      </c>
      <c r="C72" s="35" t="s">
        <v>669</v>
      </c>
      <c r="D72" s="162" t="s">
        <v>677</v>
      </c>
      <c r="E72" s="19" t="s">
        <v>1573</v>
      </c>
      <c r="F72" s="30">
        <v>1279</v>
      </c>
      <c r="G72" s="60" t="s">
        <v>365</v>
      </c>
      <c r="H72" s="240">
        <v>39373</v>
      </c>
      <c r="I72" s="35" t="s">
        <v>1432</v>
      </c>
      <c r="J72" s="41">
        <v>961005</v>
      </c>
      <c r="K72" s="1" t="s">
        <v>1031</v>
      </c>
      <c r="L72" s="30">
        <v>1279</v>
      </c>
      <c r="M72" s="53"/>
      <c r="N72" s="5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23"/>
      <c r="CG72" s="123"/>
      <c r="CH72" s="123"/>
      <c r="CI72" s="123"/>
      <c r="CJ72" s="123"/>
      <c r="CK72" s="123"/>
      <c r="CL72" s="123"/>
      <c r="CM72" s="123"/>
      <c r="CN72" s="123"/>
      <c r="CO72" s="123"/>
      <c r="CP72" s="123"/>
      <c r="CQ72" s="123"/>
      <c r="CR72" s="123"/>
      <c r="CS72" s="123"/>
      <c r="CT72" s="123"/>
      <c r="CU72" s="123"/>
      <c r="CV72" s="123"/>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23"/>
      <c r="DV72" s="123"/>
      <c r="DW72" s="123"/>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row>
    <row r="73" spans="1:149" s="52" customFormat="1" ht="33">
      <c r="A73" s="50">
        <v>58</v>
      </c>
      <c r="B73" s="55" t="s">
        <v>393</v>
      </c>
      <c r="C73" s="35" t="s">
        <v>394</v>
      </c>
      <c r="D73" s="244" t="s">
        <v>697</v>
      </c>
      <c r="E73" s="51" t="s">
        <v>1574</v>
      </c>
      <c r="F73" s="30">
        <v>1040</v>
      </c>
      <c r="G73" s="60" t="s">
        <v>365</v>
      </c>
      <c r="H73" s="240">
        <v>39373</v>
      </c>
      <c r="I73" s="35" t="s">
        <v>1432</v>
      </c>
      <c r="J73" s="56">
        <v>961005</v>
      </c>
      <c r="K73" s="82" t="s">
        <v>1031</v>
      </c>
      <c r="L73" s="30">
        <v>1040</v>
      </c>
      <c r="M73" s="57"/>
      <c r="N73" s="5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123"/>
      <c r="BY73" s="123"/>
      <c r="BZ73" s="123"/>
      <c r="CA73" s="123"/>
      <c r="CB73" s="123"/>
      <c r="CC73" s="123"/>
      <c r="CD73" s="123"/>
      <c r="CE73" s="123"/>
      <c r="CF73" s="123"/>
      <c r="CG73" s="123"/>
      <c r="CH73" s="123"/>
      <c r="CI73" s="123"/>
      <c r="CJ73" s="123"/>
      <c r="CK73" s="123"/>
      <c r="CL73" s="123"/>
      <c r="CM73" s="123"/>
      <c r="CN73" s="123"/>
      <c r="CO73" s="123"/>
      <c r="CP73" s="123"/>
      <c r="CQ73" s="123"/>
      <c r="CR73" s="123"/>
      <c r="CS73" s="123"/>
      <c r="CT73" s="123"/>
      <c r="CU73" s="123"/>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3"/>
      <c r="ED73" s="123"/>
      <c r="EE73" s="123"/>
      <c r="EF73" s="123"/>
      <c r="EG73" s="123"/>
      <c r="EH73" s="123"/>
      <c r="EI73" s="123"/>
      <c r="EJ73" s="123"/>
      <c r="EK73" s="123"/>
      <c r="EL73" s="123"/>
      <c r="EM73" s="123"/>
      <c r="EN73" s="123"/>
      <c r="EO73" s="123"/>
      <c r="EP73" s="123"/>
      <c r="EQ73" s="123"/>
      <c r="ER73" s="123"/>
      <c r="ES73" s="123"/>
    </row>
    <row r="74" spans="1:149" s="52" customFormat="1" ht="33">
      <c r="A74" s="50">
        <v>59</v>
      </c>
      <c r="B74" s="55" t="s">
        <v>797</v>
      </c>
      <c r="C74" s="35" t="s">
        <v>1575</v>
      </c>
      <c r="D74" s="244" t="s">
        <v>683</v>
      </c>
      <c r="E74" s="51" t="s">
        <v>1576</v>
      </c>
      <c r="F74" s="30">
        <v>618</v>
      </c>
      <c r="G74" s="60" t="s">
        <v>365</v>
      </c>
      <c r="H74" s="240">
        <v>39373</v>
      </c>
      <c r="I74" s="35" t="s">
        <v>1432</v>
      </c>
      <c r="J74" s="56">
        <v>961005</v>
      </c>
      <c r="K74" s="82" t="s">
        <v>1031</v>
      </c>
      <c r="L74" s="30">
        <v>618</v>
      </c>
      <c r="M74" s="57"/>
      <c r="N74" s="5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c r="CD74" s="123"/>
      <c r="CE74" s="123"/>
      <c r="CF74" s="123"/>
      <c r="CG74" s="123"/>
      <c r="CH74" s="123"/>
      <c r="CI74" s="123"/>
      <c r="CJ74" s="123"/>
      <c r="CK74" s="123"/>
      <c r="CL74" s="123"/>
      <c r="CM74" s="123"/>
      <c r="CN74" s="123"/>
      <c r="CO74" s="123"/>
      <c r="CP74" s="123"/>
      <c r="CQ74" s="123"/>
      <c r="CR74" s="123"/>
      <c r="CS74" s="123"/>
      <c r="CT74" s="123"/>
      <c r="CU74" s="123"/>
      <c r="CV74" s="123"/>
      <c r="CW74" s="123"/>
      <c r="CX74" s="123"/>
      <c r="CY74" s="123"/>
      <c r="CZ74" s="123"/>
      <c r="DA74" s="123"/>
      <c r="DB74" s="123"/>
      <c r="DC74" s="123"/>
      <c r="DD74" s="123"/>
      <c r="DE74" s="123"/>
      <c r="DF74" s="123"/>
      <c r="DG74" s="123"/>
      <c r="DH74" s="123"/>
      <c r="DI74" s="123"/>
      <c r="DJ74" s="123"/>
      <c r="DK74" s="123"/>
      <c r="DL74" s="123"/>
      <c r="DM74" s="123"/>
      <c r="DN74" s="123"/>
      <c r="DO74" s="123"/>
      <c r="DP74" s="123"/>
      <c r="DQ74" s="123"/>
      <c r="DR74" s="123"/>
      <c r="DS74" s="123"/>
      <c r="DT74" s="123"/>
      <c r="DU74" s="123"/>
      <c r="DV74" s="123"/>
      <c r="DW74" s="123"/>
      <c r="DX74" s="123"/>
      <c r="DY74" s="123"/>
      <c r="DZ74" s="123"/>
      <c r="EA74" s="123"/>
      <c r="EB74" s="123"/>
      <c r="EC74" s="123"/>
      <c r="ED74" s="123"/>
      <c r="EE74" s="123"/>
      <c r="EF74" s="123"/>
      <c r="EG74" s="123"/>
      <c r="EH74" s="123"/>
      <c r="EI74" s="123"/>
      <c r="EJ74" s="123"/>
      <c r="EK74" s="123"/>
      <c r="EL74" s="123"/>
      <c r="EM74" s="123"/>
      <c r="EN74" s="123"/>
      <c r="EO74" s="123"/>
      <c r="EP74" s="123"/>
      <c r="EQ74" s="123"/>
      <c r="ER74" s="123"/>
      <c r="ES74" s="123"/>
    </row>
    <row r="75" spans="1:149" s="52" customFormat="1" ht="33">
      <c r="A75" s="50">
        <v>60</v>
      </c>
      <c r="B75" s="55" t="s">
        <v>1577</v>
      </c>
      <c r="C75" s="35" t="s">
        <v>360</v>
      </c>
      <c r="D75" s="244" t="s">
        <v>712</v>
      </c>
      <c r="E75" s="51" t="s">
        <v>1578</v>
      </c>
      <c r="F75" s="30">
        <v>508</v>
      </c>
      <c r="G75" s="60" t="s">
        <v>365</v>
      </c>
      <c r="H75" s="240">
        <v>39373</v>
      </c>
      <c r="I75" s="35" t="s">
        <v>1432</v>
      </c>
      <c r="J75" s="56">
        <v>961012</v>
      </c>
      <c r="K75" s="82" t="s">
        <v>1451</v>
      </c>
      <c r="L75" s="30">
        <v>508</v>
      </c>
      <c r="M75" s="57"/>
      <c r="N75" s="5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123"/>
      <c r="BY75" s="123"/>
      <c r="BZ75" s="123"/>
      <c r="CA75" s="123"/>
      <c r="CB75" s="123"/>
      <c r="CC75" s="123"/>
      <c r="CD75" s="123"/>
      <c r="CE75" s="123"/>
      <c r="CF75" s="123"/>
      <c r="CG75" s="123"/>
      <c r="CH75" s="123"/>
      <c r="CI75" s="123"/>
      <c r="CJ75" s="123"/>
      <c r="CK75" s="123"/>
      <c r="CL75" s="123"/>
      <c r="CM75" s="123"/>
      <c r="CN75" s="123"/>
      <c r="CO75" s="123"/>
      <c r="CP75" s="123"/>
      <c r="CQ75" s="123"/>
      <c r="CR75" s="123"/>
      <c r="CS75" s="123"/>
      <c r="CT75" s="123"/>
      <c r="CU75" s="123"/>
      <c r="CV75" s="123"/>
      <c r="CW75" s="123"/>
      <c r="CX75" s="123"/>
      <c r="CY75" s="123"/>
      <c r="CZ75" s="123"/>
      <c r="DA75" s="123"/>
      <c r="DB75" s="123"/>
      <c r="DC75" s="123"/>
      <c r="DD75" s="123"/>
      <c r="DE75" s="123"/>
      <c r="DF75" s="123"/>
      <c r="DG75" s="123"/>
      <c r="DH75" s="123"/>
      <c r="DI75" s="123"/>
      <c r="DJ75" s="123"/>
      <c r="DK75" s="123"/>
      <c r="DL75" s="123"/>
      <c r="DM75" s="123"/>
      <c r="DN75" s="123"/>
      <c r="DO75" s="123"/>
      <c r="DP75" s="123"/>
      <c r="DQ75" s="123"/>
      <c r="DR75" s="123"/>
      <c r="DS75" s="123"/>
      <c r="DT75" s="123"/>
      <c r="DU75" s="123"/>
      <c r="DV75" s="123"/>
      <c r="DW75" s="123"/>
      <c r="DX75" s="123"/>
      <c r="DY75" s="123"/>
      <c r="DZ75" s="123"/>
      <c r="EA75" s="123"/>
      <c r="EB75" s="123"/>
      <c r="EC75" s="123"/>
      <c r="ED75" s="123"/>
      <c r="EE75" s="123"/>
      <c r="EF75" s="123"/>
      <c r="EG75" s="123"/>
      <c r="EH75" s="123"/>
      <c r="EI75" s="123"/>
      <c r="EJ75" s="123"/>
      <c r="EK75" s="123"/>
      <c r="EL75" s="123"/>
      <c r="EM75" s="123"/>
      <c r="EN75" s="123"/>
      <c r="EO75" s="123"/>
      <c r="EP75" s="123"/>
      <c r="EQ75" s="123"/>
      <c r="ER75" s="123"/>
      <c r="ES75" s="123"/>
    </row>
    <row r="76" spans="1:149" s="52" customFormat="1" ht="33">
      <c r="A76" s="50">
        <v>61</v>
      </c>
      <c r="B76" s="21" t="s">
        <v>368</v>
      </c>
      <c r="C76" s="35" t="s">
        <v>378</v>
      </c>
      <c r="D76" s="244" t="s">
        <v>687</v>
      </c>
      <c r="E76" s="51" t="s">
        <v>1579</v>
      </c>
      <c r="F76" s="30">
        <v>1956</v>
      </c>
      <c r="G76" s="60" t="s">
        <v>365</v>
      </c>
      <c r="H76" s="240">
        <v>39373</v>
      </c>
      <c r="I76" s="35" t="s">
        <v>1432</v>
      </c>
      <c r="J76" s="56">
        <v>961102</v>
      </c>
      <c r="K76" s="82" t="s">
        <v>1162</v>
      </c>
      <c r="L76" s="30">
        <v>1956</v>
      </c>
      <c r="M76" s="57"/>
      <c r="N76" s="5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123"/>
      <c r="BY76" s="123"/>
      <c r="BZ76" s="123"/>
      <c r="CA76" s="123"/>
      <c r="CB76" s="123"/>
      <c r="CC76" s="123"/>
      <c r="CD76" s="123"/>
      <c r="CE76" s="123"/>
      <c r="CF76" s="123"/>
      <c r="CG76" s="123"/>
      <c r="CH76" s="123"/>
      <c r="CI76" s="123"/>
      <c r="CJ76" s="123"/>
      <c r="CK76" s="123"/>
      <c r="CL76" s="123"/>
      <c r="CM76" s="123"/>
      <c r="CN76" s="123"/>
      <c r="CO76" s="123"/>
      <c r="CP76" s="123"/>
      <c r="CQ76" s="123"/>
      <c r="CR76" s="123"/>
      <c r="CS76" s="123"/>
      <c r="CT76" s="123"/>
      <c r="CU76" s="123"/>
      <c r="CV76" s="123"/>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row>
    <row r="77" spans="1:14" ht="33">
      <c r="A77" s="86">
        <v>62</v>
      </c>
      <c r="B77" s="35" t="s">
        <v>796</v>
      </c>
      <c r="C77" s="35" t="s">
        <v>359</v>
      </c>
      <c r="D77" s="161" t="s">
        <v>686</v>
      </c>
      <c r="E77" s="60" t="s">
        <v>719</v>
      </c>
      <c r="F77" s="30">
        <v>1630</v>
      </c>
      <c r="G77" s="60" t="s">
        <v>365</v>
      </c>
      <c r="H77" s="240">
        <v>39373</v>
      </c>
      <c r="I77" s="35" t="s">
        <v>1432</v>
      </c>
      <c r="J77" s="35">
        <v>961106</v>
      </c>
      <c r="K77" s="35" t="s">
        <v>1456</v>
      </c>
      <c r="L77" s="30">
        <v>1630</v>
      </c>
      <c r="M77" s="245"/>
      <c r="N77" s="189"/>
    </row>
    <row r="78" spans="1:14" ht="33">
      <c r="A78" s="86">
        <v>63</v>
      </c>
      <c r="B78" s="35" t="s">
        <v>720</v>
      </c>
      <c r="C78" s="35" t="s">
        <v>378</v>
      </c>
      <c r="D78" s="162" t="s">
        <v>709</v>
      </c>
      <c r="E78" s="60" t="s">
        <v>721</v>
      </c>
      <c r="F78" s="30">
        <v>470</v>
      </c>
      <c r="G78" s="60" t="s">
        <v>365</v>
      </c>
      <c r="H78" s="240">
        <v>39373</v>
      </c>
      <c r="I78" s="35" t="s">
        <v>1432</v>
      </c>
      <c r="J78" s="35">
        <v>961106</v>
      </c>
      <c r="K78" s="35" t="s">
        <v>1456</v>
      </c>
      <c r="L78" s="30">
        <v>470</v>
      </c>
      <c r="M78" s="245"/>
      <c r="N78" s="189"/>
    </row>
    <row r="79" spans="1:14" ht="33">
      <c r="A79" s="86">
        <v>64</v>
      </c>
      <c r="B79" s="35" t="s">
        <v>722</v>
      </c>
      <c r="C79" s="35" t="s">
        <v>723</v>
      </c>
      <c r="D79" s="246" t="s">
        <v>694</v>
      </c>
      <c r="E79" s="83" t="s">
        <v>724</v>
      </c>
      <c r="F79" s="46">
        <v>660</v>
      </c>
      <c r="G79" s="83" t="s">
        <v>365</v>
      </c>
      <c r="H79" s="240">
        <v>39373</v>
      </c>
      <c r="I79" s="81" t="s">
        <v>1432</v>
      </c>
      <c r="J79" s="81">
        <v>961107</v>
      </c>
      <c r="K79" s="81" t="s">
        <v>1451</v>
      </c>
      <c r="L79" s="46">
        <v>660</v>
      </c>
      <c r="M79" s="247"/>
      <c r="N79" s="189"/>
    </row>
    <row r="80" spans="1:149" s="185" customFormat="1" ht="33">
      <c r="A80" s="179">
        <v>65</v>
      </c>
      <c r="B80" s="84" t="s">
        <v>797</v>
      </c>
      <c r="C80" s="179" t="s">
        <v>670</v>
      </c>
      <c r="D80" s="248" t="s">
        <v>683</v>
      </c>
      <c r="E80" s="83" t="s">
        <v>1810</v>
      </c>
      <c r="F80" s="46">
        <v>508</v>
      </c>
      <c r="G80" s="83" t="s">
        <v>365</v>
      </c>
      <c r="H80" s="241">
        <v>39373</v>
      </c>
      <c r="I80" s="81" t="s">
        <v>1432</v>
      </c>
      <c r="J80" s="81">
        <v>961111</v>
      </c>
      <c r="K80" s="81" t="s">
        <v>1775</v>
      </c>
      <c r="L80" s="46">
        <v>508</v>
      </c>
      <c r="M80" s="249"/>
      <c r="N80" s="18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row>
    <row r="81" spans="1:14" ht="36.75" customHeight="1">
      <c r="A81" s="35" t="s">
        <v>1188</v>
      </c>
      <c r="B81" s="1" t="s">
        <v>1580</v>
      </c>
      <c r="C81" s="35"/>
      <c r="D81" s="35"/>
      <c r="E81" s="60"/>
      <c r="F81" s="180">
        <f>SUM(F4:F80)</f>
        <v>122717</v>
      </c>
      <c r="G81" s="60"/>
      <c r="H81" s="174"/>
      <c r="I81" s="35"/>
      <c r="J81" s="35"/>
      <c r="K81" s="35"/>
      <c r="L81" s="250">
        <f>SUM(L4:L80)</f>
        <v>122717</v>
      </c>
      <c r="M81" s="250">
        <f>SUM(M4:M79)</f>
        <v>0</v>
      </c>
      <c r="N81" s="60"/>
    </row>
  </sheetData>
  <mergeCells count="158">
    <mergeCell ref="H19:H20"/>
    <mergeCell ref="H50:H51"/>
    <mergeCell ref="H52:H53"/>
    <mergeCell ref="H55:H56"/>
    <mergeCell ref="D57:D58"/>
    <mergeCell ref="D60:D61"/>
    <mergeCell ref="D62:D63"/>
    <mergeCell ref="H7:H8"/>
    <mergeCell ref="H13:H14"/>
    <mergeCell ref="H15:H16"/>
    <mergeCell ref="H17:H18"/>
    <mergeCell ref="H57:H58"/>
    <mergeCell ref="H60:H61"/>
    <mergeCell ref="H62:H63"/>
    <mergeCell ref="D19:D20"/>
    <mergeCell ref="D50:D51"/>
    <mergeCell ref="D52:D53"/>
    <mergeCell ref="D55:D56"/>
    <mergeCell ref="D7:D8"/>
    <mergeCell ref="D13:D14"/>
    <mergeCell ref="D15:D16"/>
    <mergeCell ref="D17:D18"/>
    <mergeCell ref="J2:J3"/>
    <mergeCell ref="K2:K3"/>
    <mergeCell ref="L2:M2"/>
    <mergeCell ref="N2:N3"/>
    <mergeCell ref="F2:F3"/>
    <mergeCell ref="G2:G3"/>
    <mergeCell ref="H2:H3"/>
    <mergeCell ref="I2:I3"/>
    <mergeCell ref="A1:E1"/>
    <mergeCell ref="A2:A3"/>
    <mergeCell ref="B2:B3"/>
    <mergeCell ref="C2:C3"/>
    <mergeCell ref="E2:E3"/>
    <mergeCell ref="D2:D3"/>
    <mergeCell ref="A5:A6"/>
    <mergeCell ref="B5:B6"/>
    <mergeCell ref="C5:C6"/>
    <mergeCell ref="K5:K6"/>
    <mergeCell ref="D5:D6"/>
    <mergeCell ref="M5:M6"/>
    <mergeCell ref="E5:E6"/>
    <mergeCell ref="G5:G6"/>
    <mergeCell ref="I5:I6"/>
    <mergeCell ref="H5:H6"/>
    <mergeCell ref="N5:N6"/>
    <mergeCell ref="A7:A8"/>
    <mergeCell ref="B7:B8"/>
    <mergeCell ref="C7:C8"/>
    <mergeCell ref="E7:E8"/>
    <mergeCell ref="G7:G8"/>
    <mergeCell ref="I7:I8"/>
    <mergeCell ref="J7:J8"/>
    <mergeCell ref="J5:J6"/>
    <mergeCell ref="K7:K8"/>
    <mergeCell ref="M7:M8"/>
    <mergeCell ref="N7:N8"/>
    <mergeCell ref="A13:A14"/>
    <mergeCell ref="B13:B14"/>
    <mergeCell ref="C13:C14"/>
    <mergeCell ref="K13:K14"/>
    <mergeCell ref="M13:M14"/>
    <mergeCell ref="E13:E14"/>
    <mergeCell ref="G13:G14"/>
    <mergeCell ref="I13:I14"/>
    <mergeCell ref="N13:N14"/>
    <mergeCell ref="A15:A16"/>
    <mergeCell ref="B15:B16"/>
    <mergeCell ref="C15:C16"/>
    <mergeCell ref="E15:E16"/>
    <mergeCell ref="G15:G16"/>
    <mergeCell ref="I15:I16"/>
    <mergeCell ref="J15:J16"/>
    <mergeCell ref="J13:J14"/>
    <mergeCell ref="K15:K16"/>
    <mergeCell ref="M15:M16"/>
    <mergeCell ref="N15:N16"/>
    <mergeCell ref="A17:A18"/>
    <mergeCell ref="B17:B18"/>
    <mergeCell ref="C17:C18"/>
    <mergeCell ref="K17:K18"/>
    <mergeCell ref="M17:M18"/>
    <mergeCell ref="E17:E18"/>
    <mergeCell ref="G17:G18"/>
    <mergeCell ref="I17:I18"/>
    <mergeCell ref="N17:N18"/>
    <mergeCell ref="A19:A20"/>
    <mergeCell ref="B19:B20"/>
    <mergeCell ref="C19:C20"/>
    <mergeCell ref="E19:E20"/>
    <mergeCell ref="G19:G20"/>
    <mergeCell ref="I19:I20"/>
    <mergeCell ref="J19:J20"/>
    <mergeCell ref="J17:J18"/>
    <mergeCell ref="K19:K20"/>
    <mergeCell ref="M19:M20"/>
    <mergeCell ref="N19:N20"/>
    <mergeCell ref="A50:A51"/>
    <mergeCell ref="B50:B51"/>
    <mergeCell ref="C50:C51"/>
    <mergeCell ref="K50:K51"/>
    <mergeCell ref="M50:M51"/>
    <mergeCell ref="E50:E51"/>
    <mergeCell ref="G50:G51"/>
    <mergeCell ref="I50:I51"/>
    <mergeCell ref="N50:N51"/>
    <mergeCell ref="A52:A53"/>
    <mergeCell ref="B52:B53"/>
    <mergeCell ref="C52:C53"/>
    <mergeCell ref="E52:E53"/>
    <mergeCell ref="G52:G53"/>
    <mergeCell ref="I52:I53"/>
    <mergeCell ref="J52:J53"/>
    <mergeCell ref="J50:J51"/>
    <mergeCell ref="K52:K53"/>
    <mergeCell ref="M52:M53"/>
    <mergeCell ref="N52:N53"/>
    <mergeCell ref="A55:A56"/>
    <mergeCell ref="B55:B56"/>
    <mergeCell ref="C55:C56"/>
    <mergeCell ref="K55:K56"/>
    <mergeCell ref="M55:M56"/>
    <mergeCell ref="E55:E56"/>
    <mergeCell ref="G55:G56"/>
    <mergeCell ref="I55:I56"/>
    <mergeCell ref="N55:N56"/>
    <mergeCell ref="A57:A58"/>
    <mergeCell ref="B57:B58"/>
    <mergeCell ref="C57:C58"/>
    <mergeCell ref="E57:E58"/>
    <mergeCell ref="G57:G58"/>
    <mergeCell ref="I57:I58"/>
    <mergeCell ref="J57:J58"/>
    <mergeCell ref="J55:J56"/>
    <mergeCell ref="K57:K58"/>
    <mergeCell ref="A60:A61"/>
    <mergeCell ref="B60:B61"/>
    <mergeCell ref="C60:C61"/>
    <mergeCell ref="K60:K61"/>
    <mergeCell ref="E60:E61"/>
    <mergeCell ref="G60:G61"/>
    <mergeCell ref="I60:I61"/>
    <mergeCell ref="N62:N63"/>
    <mergeCell ref="J60:J61"/>
    <mergeCell ref="M57:M58"/>
    <mergeCell ref="N57:N58"/>
    <mergeCell ref="M60:M61"/>
    <mergeCell ref="K62:K63"/>
    <mergeCell ref="M62:M63"/>
    <mergeCell ref="N60:N61"/>
    <mergeCell ref="G62:G63"/>
    <mergeCell ref="I62:I63"/>
    <mergeCell ref="J62:J63"/>
    <mergeCell ref="A62:A63"/>
    <mergeCell ref="B62:B63"/>
    <mergeCell ref="C62:C63"/>
    <mergeCell ref="E62:E63"/>
  </mergeCells>
  <printOptions/>
  <pageMargins left="0.3937007874015748" right="0.3937007874015748" top="0.5905511811023623" bottom="0.5905511811023623" header="0.5118110236220472" footer="0.5118110236220472"/>
  <pageSetup horizontalDpi="600" verticalDpi="600" orientation="landscape" paperSize="9" scale="82" r:id="rId1"/>
  <colBreaks count="1" manualBreakCount="1">
    <brk id="14"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Q5"/>
  <sheetViews>
    <sheetView workbookViewId="0" topLeftCell="F1">
      <selection activeCell="I11" sqref="I11"/>
    </sheetView>
  </sheetViews>
  <sheetFormatPr defaultColWidth="9.00390625" defaultRowHeight="24" customHeight="1"/>
  <cols>
    <col min="1" max="1" width="5.50390625" style="70" customWidth="1"/>
    <col min="2" max="3" width="9.00390625" style="70" customWidth="1"/>
    <col min="4" max="4" width="7.25390625" style="70" customWidth="1"/>
    <col min="5" max="5" width="0.12890625" style="70" hidden="1" customWidth="1"/>
    <col min="6" max="6" width="9.50390625" style="70" customWidth="1"/>
    <col min="7" max="7" width="9.25390625" style="70" customWidth="1"/>
    <col min="8" max="8" width="18.125" style="70" customWidth="1"/>
    <col min="9" max="9" width="10.50390625" style="70" customWidth="1"/>
    <col min="10" max="10" width="10.75390625" style="70" customWidth="1"/>
    <col min="11" max="11" width="9.625" style="70" customWidth="1"/>
    <col min="12" max="12" width="8.50390625" style="70" customWidth="1"/>
    <col min="13" max="13" width="16.00390625" style="70" customWidth="1"/>
    <col min="14" max="14" width="18.125" style="70" customWidth="1"/>
    <col min="15" max="16384" width="9.00390625" style="70" customWidth="1"/>
  </cols>
  <sheetData>
    <row r="1" spans="1:17" s="100" customFormat="1" ht="24" customHeight="1">
      <c r="A1" s="473" t="s">
        <v>1581</v>
      </c>
      <c r="B1" s="473"/>
      <c r="C1" s="473"/>
      <c r="D1" s="474"/>
      <c r="E1" s="474"/>
      <c r="F1" s="474"/>
      <c r="G1" s="251"/>
      <c r="H1" s="252"/>
      <c r="I1" s="252"/>
      <c r="J1" s="252"/>
      <c r="K1" s="252"/>
      <c r="L1" s="252"/>
      <c r="M1" s="252"/>
      <c r="N1" s="252"/>
      <c r="O1" s="252"/>
      <c r="P1" s="9"/>
      <c r="Q1" s="9"/>
    </row>
    <row r="2" spans="1:17" s="185" customFormat="1" ht="30.75" customHeight="1">
      <c r="A2" s="422" t="s">
        <v>1177</v>
      </c>
      <c r="B2" s="482" t="s">
        <v>809</v>
      </c>
      <c r="C2" s="483"/>
      <c r="D2" s="483"/>
      <c r="E2" s="484"/>
      <c r="F2" s="477" t="s">
        <v>595</v>
      </c>
      <c r="G2" s="422" t="s">
        <v>1011</v>
      </c>
      <c r="H2" s="422" t="s">
        <v>1012</v>
      </c>
      <c r="I2" s="422" t="s">
        <v>1013</v>
      </c>
      <c r="J2" s="422" t="s">
        <v>1014</v>
      </c>
      <c r="K2" s="422" t="s">
        <v>1163</v>
      </c>
      <c r="L2" s="422" t="s">
        <v>1018</v>
      </c>
      <c r="M2" s="490" t="s">
        <v>671</v>
      </c>
      <c r="N2" s="491"/>
      <c r="O2" s="422" t="s">
        <v>1164</v>
      </c>
      <c r="P2" s="253"/>
      <c r="Q2" s="9"/>
    </row>
    <row r="3" spans="1:17" s="185" customFormat="1" ht="40.5" customHeight="1">
      <c r="A3" s="422"/>
      <c r="B3" s="485"/>
      <c r="C3" s="486"/>
      <c r="D3" s="486"/>
      <c r="E3" s="487"/>
      <c r="F3" s="478"/>
      <c r="G3" s="422"/>
      <c r="H3" s="423"/>
      <c r="I3" s="423"/>
      <c r="J3" s="423"/>
      <c r="K3" s="423"/>
      <c r="L3" s="423"/>
      <c r="M3" s="181" t="s">
        <v>1191</v>
      </c>
      <c r="N3" s="181" t="s">
        <v>1192</v>
      </c>
      <c r="O3" s="423"/>
      <c r="P3" s="253"/>
      <c r="Q3" s="9"/>
    </row>
    <row r="4" spans="1:17" s="47" customFormat="1" ht="40.5" customHeight="1">
      <c r="A4" s="17">
        <v>1</v>
      </c>
      <c r="B4" s="543" t="s">
        <v>594</v>
      </c>
      <c r="C4" s="488"/>
      <c r="D4" s="488"/>
      <c r="E4" s="489"/>
      <c r="F4" s="1" t="s">
        <v>1582</v>
      </c>
      <c r="G4" s="76">
        <v>4000</v>
      </c>
      <c r="H4" s="26" t="s">
        <v>1024</v>
      </c>
      <c r="I4" s="254">
        <v>39290</v>
      </c>
      <c r="J4" s="35" t="s">
        <v>673</v>
      </c>
      <c r="K4" s="18" t="s">
        <v>672</v>
      </c>
      <c r="L4" s="17" t="s">
        <v>1032</v>
      </c>
      <c r="M4" s="76">
        <v>4000</v>
      </c>
      <c r="P4" s="77"/>
      <c r="Q4" s="78"/>
    </row>
    <row r="5" spans="1:17" s="64" customFormat="1" ht="40.5" customHeight="1">
      <c r="A5" s="35" t="s">
        <v>1188</v>
      </c>
      <c r="B5" s="544"/>
      <c r="C5" s="423"/>
      <c r="D5" s="423"/>
      <c r="E5" s="423"/>
      <c r="F5" s="423"/>
      <c r="G5" s="76">
        <f>SUM(G4:G4)</f>
        <v>4000</v>
      </c>
      <c r="H5" s="60"/>
      <c r="I5" s="60"/>
      <c r="J5" s="60"/>
      <c r="K5" s="60"/>
      <c r="L5" s="60"/>
      <c r="M5" s="76">
        <f>SUM(M4:M4)</f>
        <v>4000</v>
      </c>
      <c r="N5" s="180"/>
      <c r="O5" s="60"/>
      <c r="P5" s="256"/>
      <c r="Q5" s="122"/>
    </row>
  </sheetData>
  <mergeCells count="14">
    <mergeCell ref="A1:F1"/>
    <mergeCell ref="A2:A3"/>
    <mergeCell ref="B2:E3"/>
    <mergeCell ref="F2:F3"/>
    <mergeCell ref="M2:N2"/>
    <mergeCell ref="O2:O3"/>
    <mergeCell ref="G2:G3"/>
    <mergeCell ref="H2:H3"/>
    <mergeCell ref="I2:I3"/>
    <mergeCell ref="J2:J3"/>
    <mergeCell ref="B4:E4"/>
    <mergeCell ref="B5:F5"/>
    <mergeCell ref="K2:K3"/>
    <mergeCell ref="L2:L3"/>
  </mergeCells>
  <printOptions/>
  <pageMargins left="0.75" right="0.75" top="1" bottom="1" header="0.5" footer="0.5"/>
  <pageSetup fitToHeight="1" fitToWidth="1" horizontalDpi="600" verticalDpi="600" orientation="landscape" paperSize="9" scale="81" r:id="rId1"/>
</worksheet>
</file>

<file path=xl/worksheets/sheet15.xml><?xml version="1.0" encoding="utf-8"?>
<worksheet xmlns="http://schemas.openxmlformats.org/spreadsheetml/2006/main" xmlns:r="http://schemas.openxmlformats.org/officeDocument/2006/relationships">
  <dimension ref="A1:O22"/>
  <sheetViews>
    <sheetView view="pageBreakPreview" zoomScaleNormal="75" zoomScaleSheetLayoutView="100" workbookViewId="0" topLeftCell="B1">
      <selection activeCell="M2" sqref="M1:M16384"/>
    </sheetView>
  </sheetViews>
  <sheetFormatPr defaultColWidth="9.00390625" defaultRowHeight="16.5"/>
  <cols>
    <col min="1" max="1" width="7.625" style="9" customWidth="1"/>
    <col min="2" max="2" width="9.75390625" style="9" customWidth="1"/>
    <col min="3" max="3" width="12.00390625" style="9" customWidth="1"/>
    <col min="4" max="4" width="9.25390625" style="9" customWidth="1"/>
    <col min="5" max="5" width="12.125" style="9" customWidth="1"/>
    <col min="6" max="6" width="15.50390625" style="9" customWidth="1"/>
    <col min="7" max="7" width="9.375" style="9" customWidth="1"/>
    <col min="8" max="8" width="6.25390625" style="9" customWidth="1"/>
    <col min="9" max="9" width="11.00390625" style="9" customWidth="1"/>
    <col min="10" max="10" width="6.125" style="9" customWidth="1"/>
    <col min="11" max="11" width="4.125" style="9" customWidth="1"/>
    <col min="12" max="12" width="14.875" style="228" customWidth="1"/>
    <col min="13" max="13" width="16.00390625" style="10" customWidth="1"/>
    <col min="14" max="14" width="10.00390625" style="10" customWidth="1"/>
    <col min="15" max="15" width="11.50390625" style="10" customWidth="1"/>
    <col min="16" max="16" width="8.50390625" style="9" customWidth="1"/>
    <col min="17" max="16384" width="9.00390625" style="9" customWidth="1"/>
  </cols>
  <sheetData>
    <row r="1" spans="1:14" ht="22.5" customHeight="1">
      <c r="A1" s="551" t="s">
        <v>674</v>
      </c>
      <c r="B1" s="552"/>
      <c r="C1" s="552"/>
      <c r="D1" s="552"/>
      <c r="E1" s="552"/>
      <c r="F1" s="552"/>
      <c r="G1" s="552"/>
      <c r="H1" s="552"/>
      <c r="I1" s="552"/>
      <c r="J1" s="552"/>
      <c r="K1" s="552"/>
      <c r="L1" s="552"/>
      <c r="M1" s="552"/>
      <c r="N1" s="552"/>
    </row>
    <row r="2" spans="1:15" ht="31.5" customHeight="1">
      <c r="A2" s="473" t="s">
        <v>1019</v>
      </c>
      <c r="B2" s="473"/>
      <c r="C2" s="473"/>
      <c r="D2" s="473"/>
      <c r="E2" s="473"/>
      <c r="F2" s="228"/>
      <c r="G2" s="228"/>
      <c r="H2" s="228"/>
      <c r="I2" s="228"/>
      <c r="J2" s="228"/>
      <c r="K2" s="228"/>
      <c r="M2" s="338"/>
      <c r="O2" s="9"/>
    </row>
    <row r="3" spans="1:15" ht="24" customHeight="1">
      <c r="A3" s="422" t="s">
        <v>1177</v>
      </c>
      <c r="B3" s="422" t="s">
        <v>1838</v>
      </c>
      <c r="C3" s="416" t="s">
        <v>1016</v>
      </c>
      <c r="D3" s="416"/>
      <c r="E3" s="416" t="s">
        <v>1017</v>
      </c>
      <c r="F3" s="416" t="s">
        <v>1861</v>
      </c>
      <c r="G3" s="416" t="s">
        <v>1862</v>
      </c>
      <c r="H3" s="416"/>
      <c r="I3" s="422" t="s">
        <v>1163</v>
      </c>
      <c r="J3" s="422" t="s">
        <v>1018</v>
      </c>
      <c r="K3" s="422"/>
      <c r="L3" s="414" t="s">
        <v>1193</v>
      </c>
      <c r="M3" s="414"/>
      <c r="N3" s="422" t="s">
        <v>1164</v>
      </c>
      <c r="O3" s="341"/>
    </row>
    <row r="4" spans="1:15" ht="42" customHeight="1">
      <c r="A4" s="422"/>
      <c r="B4" s="422"/>
      <c r="C4" s="416"/>
      <c r="D4" s="416"/>
      <c r="E4" s="416"/>
      <c r="F4" s="416"/>
      <c r="G4" s="416"/>
      <c r="H4" s="416"/>
      <c r="I4" s="423"/>
      <c r="J4" s="422"/>
      <c r="K4" s="422"/>
      <c r="L4" s="182" t="s">
        <v>1191</v>
      </c>
      <c r="M4" s="345" t="s">
        <v>1192</v>
      </c>
      <c r="N4" s="422"/>
      <c r="O4" s="341"/>
    </row>
    <row r="5" spans="1:15" ht="41.25" customHeight="1">
      <c r="A5" s="1">
        <v>1</v>
      </c>
      <c r="B5" s="1" t="s">
        <v>1490</v>
      </c>
      <c r="C5" s="422" t="s">
        <v>1491</v>
      </c>
      <c r="D5" s="422"/>
      <c r="E5" s="1" t="s">
        <v>1492</v>
      </c>
      <c r="F5" s="1" t="s">
        <v>1489</v>
      </c>
      <c r="G5" s="548">
        <v>50000</v>
      </c>
      <c r="H5" s="548"/>
      <c r="I5" s="35">
        <v>961121</v>
      </c>
      <c r="J5" s="422" t="s">
        <v>1031</v>
      </c>
      <c r="K5" s="422"/>
      <c r="L5" s="182">
        <v>50000</v>
      </c>
      <c r="M5" s="60"/>
      <c r="N5" s="60"/>
      <c r="O5" s="341"/>
    </row>
    <row r="6" spans="1:15" ht="41.25" customHeight="1">
      <c r="A6" s="1" t="s">
        <v>1863</v>
      </c>
      <c r="B6" s="185"/>
      <c r="C6" s="553"/>
      <c r="D6" s="553"/>
      <c r="E6" s="185"/>
      <c r="F6" s="187">
        <v>0</v>
      </c>
      <c r="G6" s="550">
        <f>SUM(G5)</f>
        <v>50000</v>
      </c>
      <c r="H6" s="550"/>
      <c r="I6" s="187"/>
      <c r="J6" s="550"/>
      <c r="K6" s="550"/>
      <c r="L6" s="187">
        <f>SUM(L5)</f>
        <v>50000</v>
      </c>
      <c r="M6" s="190">
        <v>0</v>
      </c>
      <c r="N6" s="186"/>
      <c r="O6" s="341"/>
    </row>
    <row r="7" spans="1:14" ht="15" customHeight="1">
      <c r="A7" s="226"/>
      <c r="B7" s="226"/>
      <c r="C7" s="226"/>
      <c r="D7" s="226"/>
      <c r="E7" s="226"/>
      <c r="F7" s="228"/>
      <c r="G7" s="228"/>
      <c r="H7" s="228"/>
      <c r="I7" s="228"/>
      <c r="J7" s="228"/>
      <c r="K7" s="228"/>
      <c r="M7" s="338"/>
      <c r="N7" s="228"/>
    </row>
    <row r="8" spans="1:14" ht="16.5">
      <c r="A8" s="421"/>
      <c r="B8" s="421"/>
      <c r="C8" s="421"/>
      <c r="D8" s="421"/>
      <c r="E8" s="421"/>
      <c r="F8" s="228"/>
      <c r="G8" s="228"/>
      <c r="H8" s="228"/>
      <c r="I8" s="228"/>
      <c r="J8" s="228"/>
      <c r="K8" s="228"/>
      <c r="M8" s="338"/>
      <c r="N8" s="228"/>
    </row>
    <row r="9" spans="1:14" s="8" customFormat="1" ht="42.75" customHeight="1">
      <c r="A9" s="419"/>
      <c r="B9" s="419"/>
      <c r="C9" s="419"/>
      <c r="D9" s="419"/>
      <c r="E9" s="419"/>
      <c r="F9" s="419"/>
      <c r="G9" s="419"/>
      <c r="H9" s="419"/>
      <c r="I9" s="549"/>
      <c r="J9" s="419"/>
      <c r="K9" s="419"/>
      <c r="L9" s="436"/>
      <c r="M9" s="436"/>
      <c r="N9" s="419"/>
    </row>
    <row r="10" spans="1:14" s="8" customFormat="1" ht="30.75" customHeight="1">
      <c r="A10" s="419"/>
      <c r="B10" s="419"/>
      <c r="C10" s="419"/>
      <c r="D10" s="419"/>
      <c r="E10" s="419"/>
      <c r="F10" s="419"/>
      <c r="G10" s="419"/>
      <c r="H10" s="419"/>
      <c r="I10" s="549"/>
      <c r="J10" s="419"/>
      <c r="K10" s="419"/>
      <c r="L10" s="14"/>
      <c r="M10" s="346"/>
      <c r="N10" s="419"/>
    </row>
    <row r="11" spans="5:15" ht="16.5">
      <c r="E11" s="547"/>
      <c r="F11" s="546"/>
      <c r="G11" s="15"/>
      <c r="K11" s="10"/>
      <c r="L11" s="348"/>
      <c r="N11" s="9"/>
      <c r="O11" s="9"/>
    </row>
    <row r="12" spans="5:15" ht="16.5">
      <c r="E12" s="547"/>
      <c r="F12" s="546"/>
      <c r="K12" s="10"/>
      <c r="L12" s="348"/>
      <c r="N12" s="9"/>
      <c r="O12" s="9"/>
    </row>
    <row r="13" spans="5:15" ht="16.5">
      <c r="E13" s="547"/>
      <c r="F13" s="546"/>
      <c r="K13" s="10"/>
      <c r="L13" s="348"/>
      <c r="N13" s="9"/>
      <c r="O13" s="9"/>
    </row>
    <row r="14" spans="5:15" ht="16.5">
      <c r="E14" s="547"/>
      <c r="F14" s="546"/>
      <c r="K14" s="10"/>
      <c r="L14" s="348"/>
      <c r="N14" s="9"/>
      <c r="O14" s="9"/>
    </row>
    <row r="15" spans="5:15" ht="16.5">
      <c r="E15" s="547"/>
      <c r="F15" s="546"/>
      <c r="K15" s="10"/>
      <c r="L15" s="348"/>
      <c r="N15" s="9"/>
      <c r="O15" s="9"/>
    </row>
    <row r="16" spans="5:15" ht="16.5">
      <c r="E16" s="547"/>
      <c r="F16" s="546"/>
      <c r="K16" s="10"/>
      <c r="L16" s="348"/>
      <c r="N16" s="9"/>
      <c r="O16" s="9"/>
    </row>
    <row r="17" spans="5:15" ht="16.5">
      <c r="E17" s="547"/>
      <c r="F17" s="546"/>
      <c r="K17" s="10"/>
      <c r="L17" s="348"/>
      <c r="N17" s="9"/>
      <c r="O17" s="9"/>
    </row>
    <row r="18" spans="5:15" ht="16.5">
      <c r="E18" s="547"/>
      <c r="F18" s="546"/>
      <c r="K18" s="10"/>
      <c r="L18" s="348"/>
      <c r="N18" s="9"/>
      <c r="O18" s="9"/>
    </row>
    <row r="19" spans="5:15" ht="16.5">
      <c r="E19" s="546"/>
      <c r="F19" s="546"/>
      <c r="G19" s="16"/>
      <c r="K19" s="10"/>
      <c r="L19" s="16"/>
      <c r="M19" s="347"/>
      <c r="N19" s="9"/>
      <c r="O19" s="9"/>
    </row>
    <row r="20" spans="1:14" ht="16.5">
      <c r="A20" s="302"/>
      <c r="B20" s="278"/>
      <c r="C20" s="228"/>
      <c r="D20" s="228"/>
      <c r="E20" s="278"/>
      <c r="F20" s="278"/>
      <c r="G20" s="278"/>
      <c r="H20" s="278"/>
      <c r="I20" s="278"/>
      <c r="J20" s="278"/>
      <c r="K20" s="278"/>
      <c r="L20" s="279"/>
      <c r="M20" s="277"/>
      <c r="N20" s="278"/>
    </row>
    <row r="21" spans="1:14" ht="16.5">
      <c r="A21" s="278"/>
      <c r="B21" s="278"/>
      <c r="C21" s="278"/>
      <c r="D21" s="278"/>
      <c r="E21" s="278"/>
      <c r="F21" s="278"/>
      <c r="G21" s="278"/>
      <c r="H21" s="278"/>
      <c r="I21" s="278"/>
      <c r="J21" s="278"/>
      <c r="K21" s="278"/>
      <c r="L21" s="279"/>
      <c r="M21" s="277"/>
      <c r="N21" s="278"/>
    </row>
    <row r="22" spans="1:14" ht="16.5">
      <c r="A22" s="545"/>
      <c r="B22" s="545"/>
      <c r="C22" s="228"/>
      <c r="D22" s="228"/>
      <c r="E22" s="302"/>
      <c r="F22" s="228"/>
      <c r="G22" s="236"/>
      <c r="H22" s="236"/>
      <c r="I22" s="236"/>
      <c r="J22" s="303"/>
      <c r="K22" s="236"/>
      <c r="M22" s="338"/>
      <c r="N22" s="278"/>
    </row>
  </sheetData>
  <mergeCells count="41">
    <mergeCell ref="J6:K6"/>
    <mergeCell ref="A1:N1"/>
    <mergeCell ref="A2:E2"/>
    <mergeCell ref="F3:F4"/>
    <mergeCell ref="G3:H4"/>
    <mergeCell ref="L3:M3"/>
    <mergeCell ref="B3:B4"/>
    <mergeCell ref="E3:E4"/>
    <mergeCell ref="G6:H6"/>
    <mergeCell ref="C6:D6"/>
    <mergeCell ref="G5:H5"/>
    <mergeCell ref="I3:I4"/>
    <mergeCell ref="C9:C10"/>
    <mergeCell ref="C3:D4"/>
    <mergeCell ref="C5:D5"/>
    <mergeCell ref="D9:D10"/>
    <mergeCell ref="G9:G10"/>
    <mergeCell ref="H9:H10"/>
    <mergeCell ref="I9:I10"/>
    <mergeCell ref="A8:E8"/>
    <mergeCell ref="A3:A4"/>
    <mergeCell ref="E12:F12"/>
    <mergeCell ref="E13:F13"/>
    <mergeCell ref="A9:A10"/>
    <mergeCell ref="B9:B10"/>
    <mergeCell ref="E14:F14"/>
    <mergeCell ref="N3:N4"/>
    <mergeCell ref="J3:K4"/>
    <mergeCell ref="J5:K5"/>
    <mergeCell ref="N9:N10"/>
    <mergeCell ref="L9:M9"/>
    <mergeCell ref="E9:F10"/>
    <mergeCell ref="E11:F11"/>
    <mergeCell ref="J9:J10"/>
    <mergeCell ref="K9:K10"/>
    <mergeCell ref="A22:B22"/>
    <mergeCell ref="E19:F19"/>
    <mergeCell ref="E15:F15"/>
    <mergeCell ref="E16:F16"/>
    <mergeCell ref="E17:F17"/>
    <mergeCell ref="E18:F18"/>
  </mergeCells>
  <printOptions/>
  <pageMargins left="0.3937007874015748" right="0.3937007874015748" top="0.5905511811023623" bottom="0.5905511811023623" header="0.5118110236220472" footer="0.5118110236220472"/>
  <pageSetup horizontalDpi="600" verticalDpi="600" orientation="landscape" paperSize="9" scale="94" r:id="rId1"/>
  <headerFooter alignWithMargins="0">
    <oddHeader>&amp;L附件四之(五)</oddHeader>
  </headerFooter>
</worksheet>
</file>

<file path=xl/worksheets/sheet16.xml><?xml version="1.0" encoding="utf-8"?>
<worksheet xmlns="http://schemas.openxmlformats.org/spreadsheetml/2006/main" xmlns:r="http://schemas.openxmlformats.org/officeDocument/2006/relationships">
  <dimension ref="A1:N10"/>
  <sheetViews>
    <sheetView view="pageBreakPreview" zoomScaleSheetLayoutView="100" workbookViewId="0" topLeftCell="C1">
      <selection activeCell="J5" sqref="J5"/>
    </sheetView>
  </sheetViews>
  <sheetFormatPr defaultColWidth="9.00390625" defaultRowHeight="16.5"/>
  <cols>
    <col min="1" max="1" width="6.25390625" style="70" customWidth="1"/>
    <col min="2" max="2" width="9.00390625" style="89" customWidth="1"/>
    <col min="3" max="3" width="8.00390625" style="70" customWidth="1"/>
    <col min="4" max="4" width="11.25390625" style="70" customWidth="1"/>
    <col min="5" max="5" width="13.375" style="70" customWidth="1"/>
    <col min="6" max="6" width="18.00390625" style="70" customWidth="1"/>
    <col min="7" max="7" width="10.375" style="70" customWidth="1"/>
    <col min="8" max="8" width="9.75390625" style="70" customWidth="1"/>
    <col min="9" max="9" width="9.00390625" style="70" customWidth="1"/>
    <col min="10" max="10" width="9.375" style="70" customWidth="1"/>
    <col min="11" max="11" width="10.125" style="70" customWidth="1"/>
    <col min="12" max="12" width="13.50390625" style="70" customWidth="1"/>
    <col min="13" max="13" width="12.75390625" style="70" customWidth="1"/>
    <col min="14" max="16384" width="9.00390625" style="70" customWidth="1"/>
  </cols>
  <sheetData>
    <row r="1" spans="1:14" s="185" customFormat="1" ht="32.25" customHeight="1">
      <c r="A1" s="555" t="s">
        <v>1020</v>
      </c>
      <c r="B1" s="555"/>
      <c r="C1" s="555"/>
      <c r="D1" s="555"/>
      <c r="E1" s="556"/>
      <c r="F1" s="342"/>
      <c r="G1" s="342"/>
      <c r="H1" s="342"/>
      <c r="I1" s="342"/>
      <c r="J1" s="342"/>
      <c r="K1" s="342"/>
      <c r="L1" s="342"/>
      <c r="M1" s="342"/>
      <c r="N1" s="343"/>
    </row>
    <row r="2" spans="1:14" s="185" customFormat="1" ht="16.5">
      <c r="A2" s="422" t="s">
        <v>1177</v>
      </c>
      <c r="B2" s="422" t="s">
        <v>1015</v>
      </c>
      <c r="C2" s="422" t="s">
        <v>1016</v>
      </c>
      <c r="D2" s="422" t="s">
        <v>1017</v>
      </c>
      <c r="E2" s="422" t="s">
        <v>1864</v>
      </c>
      <c r="F2" s="422"/>
      <c r="G2" s="422" t="s">
        <v>1011</v>
      </c>
      <c r="H2" s="422" t="s">
        <v>1012</v>
      </c>
      <c r="I2" s="559" t="s">
        <v>1014</v>
      </c>
      <c r="J2" s="422" t="s">
        <v>1163</v>
      </c>
      <c r="K2" s="422" t="s">
        <v>1018</v>
      </c>
      <c r="L2" s="414" t="s">
        <v>1193</v>
      </c>
      <c r="M2" s="414"/>
      <c r="N2" s="422" t="s">
        <v>1164</v>
      </c>
    </row>
    <row r="3" spans="1:14" s="185" customFormat="1" ht="33">
      <c r="A3" s="422"/>
      <c r="B3" s="422"/>
      <c r="C3" s="422"/>
      <c r="D3" s="422"/>
      <c r="E3" s="422"/>
      <c r="F3" s="422"/>
      <c r="G3" s="422"/>
      <c r="H3" s="422"/>
      <c r="I3" s="559"/>
      <c r="J3" s="422"/>
      <c r="K3" s="422"/>
      <c r="L3" s="182" t="s">
        <v>1191</v>
      </c>
      <c r="M3" s="182" t="s">
        <v>1192</v>
      </c>
      <c r="N3" s="422"/>
    </row>
    <row r="4" spans="1:14" s="185" customFormat="1" ht="48.75" customHeight="1">
      <c r="A4" s="22">
        <v>1</v>
      </c>
      <c r="B4" s="96" t="s">
        <v>1493</v>
      </c>
      <c r="C4" s="96" t="s">
        <v>1494</v>
      </c>
      <c r="D4" s="176" t="s">
        <v>1495</v>
      </c>
      <c r="E4" s="558" t="s">
        <v>1865</v>
      </c>
      <c r="F4" s="558"/>
      <c r="G4" s="22">
        <v>20000</v>
      </c>
      <c r="H4" s="349" t="s">
        <v>180</v>
      </c>
      <c r="I4" s="22" t="s">
        <v>1804</v>
      </c>
      <c r="J4" s="22">
        <v>961210</v>
      </c>
      <c r="K4" s="96" t="s">
        <v>1427</v>
      </c>
      <c r="L4" s="22">
        <v>20000</v>
      </c>
      <c r="M4" s="305"/>
      <c r="N4" s="304"/>
    </row>
    <row r="5" spans="1:14" s="185" customFormat="1" ht="48" customHeight="1">
      <c r="A5" s="22">
        <v>2</v>
      </c>
      <c r="B5" s="96" t="s">
        <v>1866</v>
      </c>
      <c r="C5" s="96" t="s">
        <v>1867</v>
      </c>
      <c r="D5" s="176" t="s">
        <v>1868</v>
      </c>
      <c r="E5" s="558" t="s">
        <v>1869</v>
      </c>
      <c r="F5" s="558"/>
      <c r="G5" s="22">
        <v>50000</v>
      </c>
      <c r="H5" s="349" t="s">
        <v>180</v>
      </c>
      <c r="I5" s="22" t="s">
        <v>1804</v>
      </c>
      <c r="J5" s="22">
        <v>961220</v>
      </c>
      <c r="K5" s="96" t="s">
        <v>1162</v>
      </c>
      <c r="L5" s="22">
        <v>50000</v>
      </c>
      <c r="M5" s="305"/>
      <c r="N5" s="304"/>
    </row>
    <row r="6" spans="1:14" s="185" customFormat="1" ht="48" customHeight="1">
      <c r="A6" s="22">
        <v>3</v>
      </c>
      <c r="B6" s="96" t="s">
        <v>1496</v>
      </c>
      <c r="C6" s="96" t="s">
        <v>1494</v>
      </c>
      <c r="D6" s="176" t="s">
        <v>1497</v>
      </c>
      <c r="E6" s="558" t="s">
        <v>1870</v>
      </c>
      <c r="F6" s="558"/>
      <c r="G6" s="22">
        <v>150000</v>
      </c>
      <c r="H6" s="349" t="s">
        <v>180</v>
      </c>
      <c r="I6" s="22" t="s">
        <v>1804</v>
      </c>
      <c r="J6" s="22">
        <v>961121</v>
      </c>
      <c r="K6" s="96" t="s">
        <v>675</v>
      </c>
      <c r="L6" s="22">
        <v>150000</v>
      </c>
      <c r="M6" s="305"/>
      <c r="N6" s="304"/>
    </row>
    <row r="7" spans="1:13" s="185" customFormat="1" ht="48" customHeight="1">
      <c r="A7" s="1" t="s">
        <v>1863</v>
      </c>
      <c r="B7" s="339"/>
      <c r="E7" s="557"/>
      <c r="F7" s="557"/>
      <c r="G7" s="187">
        <f>SUM(G4:G6)</f>
        <v>220000</v>
      </c>
      <c r="K7" s="188"/>
      <c r="L7" s="187">
        <f>SUM(L4:L6)</f>
        <v>220000</v>
      </c>
      <c r="M7" s="187">
        <f>SUM(M4:M6)</f>
        <v>0</v>
      </c>
    </row>
    <row r="8" spans="1:3" ht="39" customHeight="1">
      <c r="A8" s="299" t="s">
        <v>1223</v>
      </c>
      <c r="B8" s="282"/>
      <c r="C8" s="89"/>
    </row>
    <row r="9" spans="1:14" ht="39" customHeight="1">
      <c r="A9" s="278"/>
      <c r="B9" s="279"/>
      <c r="C9" s="278"/>
      <c r="D9" s="278"/>
      <c r="E9" s="278"/>
      <c r="F9" s="278"/>
      <c r="G9" s="278"/>
      <c r="H9" s="278"/>
      <c r="I9" s="278"/>
      <c r="J9" s="278"/>
      <c r="K9" s="229"/>
      <c r="L9" s="229"/>
      <c r="M9" s="229"/>
      <c r="N9" s="229"/>
    </row>
    <row r="10" spans="1:14" ht="39" customHeight="1">
      <c r="A10" s="545" t="s">
        <v>1224</v>
      </c>
      <c r="B10" s="545"/>
      <c r="C10" s="229"/>
      <c r="D10" s="554" t="s">
        <v>1225</v>
      </c>
      <c r="E10" s="554"/>
      <c r="F10" s="229"/>
      <c r="G10" s="554" t="s">
        <v>1226</v>
      </c>
      <c r="H10" s="554"/>
      <c r="I10" s="229"/>
      <c r="K10" s="70" t="s">
        <v>1227</v>
      </c>
      <c r="M10" s="229"/>
      <c r="N10" s="229"/>
    </row>
    <row r="11" ht="39" customHeight="1"/>
  </sheetData>
  <mergeCells count="20">
    <mergeCell ref="E6:F6"/>
    <mergeCell ref="D10:E10"/>
    <mergeCell ref="L2:M2"/>
    <mergeCell ref="N2:N3"/>
    <mergeCell ref="E4:F4"/>
    <mergeCell ref="G2:G3"/>
    <mergeCell ref="H2:H3"/>
    <mergeCell ref="I2:I3"/>
    <mergeCell ref="J2:J3"/>
    <mergeCell ref="K2:K3"/>
    <mergeCell ref="G10:H10"/>
    <mergeCell ref="A1:E1"/>
    <mergeCell ref="A2:A3"/>
    <mergeCell ref="B2:B3"/>
    <mergeCell ref="C2:C3"/>
    <mergeCell ref="D2:D3"/>
    <mergeCell ref="E2:F3"/>
    <mergeCell ref="A10:B10"/>
    <mergeCell ref="E7:F7"/>
    <mergeCell ref="E5:F5"/>
  </mergeCells>
  <printOptions/>
  <pageMargins left="0.3937007874015748" right="0.3937007874015748" top="0.5905511811023623" bottom="0.5905511811023623" header="0.5118110236220472" footer="0.5118110236220472"/>
  <pageSetup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L28"/>
  <sheetViews>
    <sheetView tabSelected="1" workbookViewId="0" topLeftCell="E4">
      <selection activeCell="I15" sqref="I15"/>
    </sheetView>
  </sheetViews>
  <sheetFormatPr defaultColWidth="9.00390625" defaultRowHeight="16.5"/>
  <cols>
    <col min="1" max="1" width="5.125" style="238" customWidth="1"/>
    <col min="2" max="2" width="11.875" style="282" customWidth="1"/>
    <col min="3" max="3" width="10.75390625" style="282" customWidth="1"/>
    <col min="4" max="4" width="14.625" style="378" customWidth="1"/>
    <col min="5" max="5" width="13.75390625" style="378" customWidth="1"/>
    <col min="6" max="6" width="14.00390625" style="282" customWidth="1"/>
    <col min="7" max="7" width="14.875" style="378" customWidth="1"/>
    <col min="8" max="8" width="11.875" style="389" customWidth="1"/>
    <col min="9" max="9" width="16.625" style="229" customWidth="1"/>
    <col min="10" max="10" width="11.125" style="229" customWidth="1"/>
    <col min="11" max="11" width="9.375" style="229" customWidth="1"/>
    <col min="12" max="12" width="9.75390625" style="229" customWidth="1"/>
    <col min="13" max="16384" width="9.00390625" style="229" customWidth="1"/>
  </cols>
  <sheetData>
    <row r="1" spans="1:12" ht="36.75" customHeight="1" thickBot="1">
      <c r="A1" s="461" t="s">
        <v>729</v>
      </c>
      <c r="B1" s="462"/>
      <c r="C1" s="462"/>
      <c r="D1" s="462"/>
      <c r="E1" s="462"/>
      <c r="F1" s="462"/>
      <c r="G1" s="462"/>
      <c r="H1" s="462"/>
      <c r="I1" s="462"/>
      <c r="J1" s="462"/>
      <c r="K1" s="462"/>
      <c r="L1" s="462"/>
    </row>
    <row r="2" spans="1:12" ht="55.5" customHeight="1">
      <c r="A2" s="464" t="s">
        <v>1177</v>
      </c>
      <c r="B2" s="426" t="s">
        <v>1838</v>
      </c>
      <c r="C2" s="428" t="s">
        <v>730</v>
      </c>
      <c r="D2" s="430" t="s">
        <v>731</v>
      </c>
      <c r="E2" s="432" t="s">
        <v>732</v>
      </c>
      <c r="F2" s="426" t="s">
        <v>733</v>
      </c>
      <c r="G2" s="432" t="s">
        <v>734</v>
      </c>
      <c r="H2" s="434" t="s">
        <v>1163</v>
      </c>
      <c r="I2" s="426" t="s">
        <v>735</v>
      </c>
      <c r="J2" s="463" t="s">
        <v>1193</v>
      </c>
      <c r="K2" s="463"/>
      <c r="L2" s="457" t="s">
        <v>1164</v>
      </c>
    </row>
    <row r="3" spans="1:12" ht="39" customHeight="1">
      <c r="A3" s="465"/>
      <c r="B3" s="427"/>
      <c r="C3" s="429"/>
      <c r="D3" s="431"/>
      <c r="E3" s="427"/>
      <c r="F3" s="433"/>
      <c r="G3" s="433"/>
      <c r="H3" s="435"/>
      <c r="I3" s="433"/>
      <c r="J3" s="181" t="s">
        <v>1191</v>
      </c>
      <c r="K3" s="181" t="s">
        <v>1192</v>
      </c>
      <c r="L3" s="458"/>
    </row>
    <row r="4" spans="1:12" s="70" customFormat="1" ht="16.5" customHeight="1">
      <c r="A4" s="379">
        <v>1</v>
      </c>
      <c r="B4" s="351"/>
      <c r="C4" s="352"/>
      <c r="D4" s="353" t="s">
        <v>736</v>
      </c>
      <c r="E4" s="380"/>
      <c r="F4" s="339" t="s">
        <v>737</v>
      </c>
      <c r="G4" s="356">
        <v>717007</v>
      </c>
      <c r="H4" s="383">
        <v>960131</v>
      </c>
      <c r="I4" s="339" t="s">
        <v>1033</v>
      </c>
      <c r="J4" s="356">
        <v>717007</v>
      </c>
      <c r="K4" s="381"/>
      <c r="L4" s="382"/>
    </row>
    <row r="5" spans="1:12" s="70" customFormat="1" ht="16.5" customHeight="1">
      <c r="A5" s="379">
        <v>2</v>
      </c>
      <c r="B5" s="351"/>
      <c r="C5" s="352"/>
      <c r="D5" s="353" t="s">
        <v>736</v>
      </c>
      <c r="E5" s="380"/>
      <c r="F5" s="339" t="s">
        <v>1723</v>
      </c>
      <c r="G5" s="356">
        <v>717007</v>
      </c>
      <c r="H5" s="383">
        <v>960227</v>
      </c>
      <c r="I5" s="339" t="s">
        <v>1426</v>
      </c>
      <c r="J5" s="356">
        <v>717007</v>
      </c>
      <c r="K5" s="381"/>
      <c r="L5" s="382"/>
    </row>
    <row r="6" spans="1:12" s="70" customFormat="1" ht="16.5" customHeight="1">
      <c r="A6" s="379">
        <v>3</v>
      </c>
      <c r="B6" s="351"/>
      <c r="C6" s="352"/>
      <c r="D6" s="353" t="s">
        <v>736</v>
      </c>
      <c r="E6" s="380"/>
      <c r="F6" s="339" t="s">
        <v>738</v>
      </c>
      <c r="G6" s="356">
        <v>717007</v>
      </c>
      <c r="H6" s="383">
        <v>960330</v>
      </c>
      <c r="I6" s="339" t="s">
        <v>1037</v>
      </c>
      <c r="J6" s="356">
        <v>717007</v>
      </c>
      <c r="K6" s="381"/>
      <c r="L6" s="382"/>
    </row>
    <row r="7" spans="1:12" s="70" customFormat="1" ht="16.5" customHeight="1">
      <c r="A7" s="379">
        <v>4</v>
      </c>
      <c r="B7" s="351"/>
      <c r="C7" s="352"/>
      <c r="D7" s="353" t="s">
        <v>736</v>
      </c>
      <c r="E7" s="380"/>
      <c r="F7" s="339" t="s">
        <v>739</v>
      </c>
      <c r="G7" s="356">
        <v>717007</v>
      </c>
      <c r="H7" s="383">
        <v>960430</v>
      </c>
      <c r="I7" s="339" t="s">
        <v>1027</v>
      </c>
      <c r="J7" s="356">
        <v>717007</v>
      </c>
      <c r="K7" s="381"/>
      <c r="L7" s="382"/>
    </row>
    <row r="8" spans="1:12" s="70" customFormat="1" ht="16.5" customHeight="1">
      <c r="A8" s="379">
        <v>5</v>
      </c>
      <c r="B8" s="351"/>
      <c r="C8" s="352"/>
      <c r="D8" s="353" t="s">
        <v>736</v>
      </c>
      <c r="E8" s="380"/>
      <c r="F8" s="339" t="s">
        <v>740</v>
      </c>
      <c r="G8" s="356">
        <v>717007</v>
      </c>
      <c r="H8" s="383">
        <v>960530</v>
      </c>
      <c r="I8" s="339" t="s">
        <v>1028</v>
      </c>
      <c r="J8" s="356">
        <v>717007</v>
      </c>
      <c r="K8" s="381"/>
      <c r="L8" s="382"/>
    </row>
    <row r="9" spans="1:12" s="70" customFormat="1" ht="16.5" customHeight="1">
      <c r="A9" s="379">
        <v>6</v>
      </c>
      <c r="B9" s="351"/>
      <c r="C9" s="352"/>
      <c r="D9" s="353" t="s">
        <v>736</v>
      </c>
      <c r="E9" s="380"/>
      <c r="F9" s="339" t="s">
        <v>741</v>
      </c>
      <c r="G9" s="356">
        <v>717007</v>
      </c>
      <c r="H9" s="383">
        <v>960629</v>
      </c>
      <c r="I9" s="339" t="s">
        <v>1025</v>
      </c>
      <c r="J9" s="356">
        <v>717007</v>
      </c>
      <c r="K9" s="381"/>
      <c r="L9" s="382"/>
    </row>
    <row r="10" spans="1:12" s="70" customFormat="1" ht="16.5" customHeight="1">
      <c r="A10" s="379">
        <v>7</v>
      </c>
      <c r="B10" s="351"/>
      <c r="C10" s="352"/>
      <c r="D10" s="353" t="s">
        <v>736</v>
      </c>
      <c r="E10" s="380"/>
      <c r="F10" s="339" t="s">
        <v>742</v>
      </c>
      <c r="G10" s="356">
        <v>717007</v>
      </c>
      <c r="H10" s="383">
        <v>960731</v>
      </c>
      <c r="I10" s="339" t="s">
        <v>839</v>
      </c>
      <c r="J10" s="356">
        <v>717007</v>
      </c>
      <c r="K10" s="381"/>
      <c r="L10" s="382"/>
    </row>
    <row r="11" spans="1:12" s="70" customFormat="1" ht="16.5" customHeight="1">
      <c r="A11" s="379">
        <v>8</v>
      </c>
      <c r="B11" s="351"/>
      <c r="C11" s="352"/>
      <c r="D11" s="353" t="s">
        <v>736</v>
      </c>
      <c r="E11" s="380"/>
      <c r="F11" s="339" t="s">
        <v>1724</v>
      </c>
      <c r="G11" s="356">
        <v>717007</v>
      </c>
      <c r="H11" s="383">
        <v>960830</v>
      </c>
      <c r="I11" s="339" t="s">
        <v>1031</v>
      </c>
      <c r="J11" s="356">
        <v>717007</v>
      </c>
      <c r="K11" s="381"/>
      <c r="L11" s="382"/>
    </row>
    <row r="12" spans="1:12" s="70" customFormat="1" ht="16.5" customHeight="1">
      <c r="A12" s="379">
        <v>9</v>
      </c>
      <c r="B12" s="351"/>
      <c r="C12" s="352"/>
      <c r="D12" s="353" t="s">
        <v>736</v>
      </c>
      <c r="E12" s="380"/>
      <c r="F12" s="339" t="s">
        <v>1725</v>
      </c>
      <c r="G12" s="356">
        <v>717007</v>
      </c>
      <c r="H12" s="383">
        <v>960929</v>
      </c>
      <c r="I12" s="339" t="s">
        <v>1037</v>
      </c>
      <c r="J12" s="356">
        <v>717007</v>
      </c>
      <c r="K12" s="381"/>
      <c r="L12" s="382"/>
    </row>
    <row r="13" spans="1:12" s="70" customFormat="1" ht="16.5" customHeight="1">
      <c r="A13" s="379">
        <v>10</v>
      </c>
      <c r="B13" s="351"/>
      <c r="C13" s="352"/>
      <c r="D13" s="353" t="s">
        <v>736</v>
      </c>
      <c r="E13" s="380"/>
      <c r="F13" s="339" t="s">
        <v>1726</v>
      </c>
      <c r="G13" s="356">
        <v>717007</v>
      </c>
      <c r="H13" s="383">
        <v>961030</v>
      </c>
      <c r="I13" s="339" t="s">
        <v>1027</v>
      </c>
      <c r="J13" s="356">
        <v>717007</v>
      </c>
      <c r="K13" s="381"/>
      <c r="L13" s="382"/>
    </row>
    <row r="14" spans="1:12" s="70" customFormat="1" ht="16.5" customHeight="1">
      <c r="A14" s="379">
        <v>11</v>
      </c>
      <c r="B14" s="351"/>
      <c r="C14" s="352"/>
      <c r="D14" s="353" t="s">
        <v>736</v>
      </c>
      <c r="E14" s="380"/>
      <c r="F14" s="339" t="s">
        <v>1727</v>
      </c>
      <c r="G14" s="356">
        <v>717007</v>
      </c>
      <c r="H14" s="383">
        <v>961129</v>
      </c>
      <c r="I14" s="339" t="s">
        <v>1037</v>
      </c>
      <c r="J14" s="356">
        <v>717007</v>
      </c>
      <c r="K14" s="381"/>
      <c r="L14" s="382"/>
    </row>
    <row r="15" spans="1:12" s="70" customFormat="1" ht="16.5" customHeight="1">
      <c r="A15" s="379">
        <v>12</v>
      </c>
      <c r="B15" s="351"/>
      <c r="C15" s="352"/>
      <c r="D15" s="353" t="s">
        <v>736</v>
      </c>
      <c r="E15" s="380"/>
      <c r="F15" s="339" t="s">
        <v>1728</v>
      </c>
      <c r="G15" s="356">
        <v>633888</v>
      </c>
      <c r="H15" s="383">
        <v>961228</v>
      </c>
      <c r="I15" s="339" t="s">
        <v>1025</v>
      </c>
      <c r="J15" s="356">
        <v>633888</v>
      </c>
      <c r="K15" s="381"/>
      <c r="L15" s="382"/>
    </row>
    <row r="16" spans="1:12" ht="16.5" customHeight="1">
      <c r="A16" s="350"/>
      <c r="B16" s="351"/>
      <c r="C16" s="352"/>
      <c r="D16" s="353"/>
      <c r="E16" s="354"/>
      <c r="F16" s="355"/>
      <c r="G16" s="359"/>
      <c r="H16" s="384"/>
      <c r="I16" s="355"/>
      <c r="J16" s="357"/>
      <c r="K16" s="357"/>
      <c r="L16" s="358"/>
    </row>
    <row r="17" spans="1:12" ht="16.5" customHeight="1">
      <c r="A17" s="350"/>
      <c r="B17" s="351"/>
      <c r="C17" s="352"/>
      <c r="D17" s="353"/>
      <c r="E17" s="360"/>
      <c r="F17" s="355"/>
      <c r="G17" s="359"/>
      <c r="H17" s="384"/>
      <c r="I17" s="355"/>
      <c r="J17" s="357"/>
      <c r="K17" s="357"/>
      <c r="L17" s="358"/>
    </row>
    <row r="18" spans="1:12" ht="16.5" customHeight="1">
      <c r="A18" s="350"/>
      <c r="B18" s="351"/>
      <c r="C18" s="352"/>
      <c r="D18" s="353"/>
      <c r="E18" s="360"/>
      <c r="F18" s="355"/>
      <c r="G18" s="359"/>
      <c r="H18" s="384"/>
      <c r="I18" s="355"/>
      <c r="J18" s="357"/>
      <c r="K18" s="357"/>
      <c r="L18" s="358"/>
    </row>
    <row r="19" spans="1:12" ht="16.5" customHeight="1">
      <c r="A19" s="350"/>
      <c r="B19" s="351"/>
      <c r="C19" s="352"/>
      <c r="D19" s="353"/>
      <c r="E19" s="360"/>
      <c r="F19" s="355"/>
      <c r="G19" s="359"/>
      <c r="H19" s="384"/>
      <c r="I19" s="355"/>
      <c r="J19" s="357"/>
      <c r="K19" s="357"/>
      <c r="L19" s="358"/>
    </row>
    <row r="20" spans="1:12" ht="16.5" customHeight="1">
      <c r="A20" s="350"/>
      <c r="B20" s="351"/>
      <c r="C20" s="352"/>
      <c r="D20" s="353"/>
      <c r="E20" s="360"/>
      <c r="F20" s="355"/>
      <c r="G20" s="359"/>
      <c r="H20" s="384"/>
      <c r="I20" s="355"/>
      <c r="J20" s="357"/>
      <c r="K20" s="357"/>
      <c r="L20" s="358"/>
    </row>
    <row r="21" spans="1:12" ht="16.5" customHeight="1">
      <c r="A21" s="350"/>
      <c r="B21" s="351"/>
      <c r="C21" s="352"/>
      <c r="D21" s="353"/>
      <c r="E21" s="360"/>
      <c r="F21" s="355"/>
      <c r="G21" s="359"/>
      <c r="H21" s="384"/>
      <c r="I21" s="355"/>
      <c r="J21" s="357"/>
      <c r="K21" s="357"/>
      <c r="L21" s="358"/>
    </row>
    <row r="22" spans="1:12" ht="16.5" customHeight="1">
      <c r="A22" s="350"/>
      <c r="B22" s="351"/>
      <c r="C22" s="352"/>
      <c r="D22" s="353"/>
      <c r="E22" s="360"/>
      <c r="F22" s="355"/>
      <c r="G22" s="359"/>
      <c r="H22" s="384"/>
      <c r="I22" s="355"/>
      <c r="J22" s="357"/>
      <c r="K22" s="357"/>
      <c r="L22" s="358"/>
    </row>
    <row r="23" spans="1:12" ht="16.5" customHeight="1" thickBot="1">
      <c r="A23" s="361"/>
      <c r="B23" s="362"/>
      <c r="C23" s="363"/>
      <c r="D23" s="364"/>
      <c r="E23" s="365"/>
      <c r="F23" s="366"/>
      <c r="G23" s="367"/>
      <c r="H23" s="385"/>
      <c r="I23" s="366"/>
      <c r="J23" s="368"/>
      <c r="K23" s="368"/>
      <c r="L23" s="369"/>
    </row>
    <row r="24" spans="1:12" ht="18.75" customHeight="1" thickBot="1">
      <c r="A24" s="459" t="s">
        <v>743</v>
      </c>
      <c r="B24" s="460"/>
      <c r="C24" s="370"/>
      <c r="D24" s="371"/>
      <c r="E24" s="372"/>
      <c r="F24" s="373"/>
      <c r="G24" s="374">
        <f>SUM(G4:G23)</f>
        <v>8520965</v>
      </c>
      <c r="H24" s="388"/>
      <c r="I24" s="375"/>
      <c r="J24" s="376">
        <f>SUM(J4:J23)</f>
        <v>8520965</v>
      </c>
      <c r="K24" s="376">
        <f>SUM(K4:K23)</f>
        <v>0</v>
      </c>
      <c r="L24" s="377"/>
    </row>
    <row r="28" ht="14.25">
      <c r="F28" s="282" t="s">
        <v>744</v>
      </c>
    </row>
  </sheetData>
  <mergeCells count="13">
    <mergeCell ref="G2:G3"/>
    <mergeCell ref="H2:H3"/>
    <mergeCell ref="I2:I3"/>
    <mergeCell ref="L2:L3"/>
    <mergeCell ref="A24:B24"/>
    <mergeCell ref="A1:L1"/>
    <mergeCell ref="J2:K2"/>
    <mergeCell ref="A2:A3"/>
    <mergeCell ref="B2:B3"/>
    <mergeCell ref="C2:C3"/>
    <mergeCell ref="D2:D3"/>
    <mergeCell ref="E2:E3"/>
    <mergeCell ref="F2:F3"/>
  </mergeCells>
  <printOptions/>
  <pageMargins left="0.46" right="0.48" top="0.81" bottom="1" header="0.5" footer="0.5"/>
  <pageSetup horizontalDpi="300" verticalDpi="300" orientation="landscape" paperSize="9" scale="95" r:id="rId1"/>
  <headerFooter alignWithMargins="0">
    <oddHeader>&amp;L附件四之（一）</oddHeader>
  </headerFooter>
</worksheet>
</file>

<file path=xl/worksheets/sheet3.xml><?xml version="1.0" encoding="utf-8"?>
<worksheet xmlns="http://schemas.openxmlformats.org/spreadsheetml/2006/main" xmlns:r="http://schemas.openxmlformats.org/officeDocument/2006/relationships">
  <dimension ref="A1:O122"/>
  <sheetViews>
    <sheetView view="pageBreakPreview" zoomScale="75" zoomScaleSheetLayoutView="75" workbookViewId="0" topLeftCell="C1">
      <selection activeCell="K31" sqref="K31:L31"/>
    </sheetView>
  </sheetViews>
  <sheetFormatPr defaultColWidth="9.00390625" defaultRowHeight="16.5"/>
  <cols>
    <col min="1" max="1" width="5.875" style="238" customWidth="1"/>
    <col min="2" max="2" width="10.25390625" style="229" customWidth="1"/>
    <col min="3" max="3" width="8.00390625" style="229" customWidth="1"/>
    <col min="4" max="4" width="7.125" style="281" customWidth="1"/>
    <col min="5" max="5" width="12.00390625" style="229" customWidth="1"/>
    <col min="6" max="6" width="28.625" style="229" customWidth="1"/>
    <col min="7" max="7" width="9.875" style="282" customWidth="1"/>
    <col min="8" max="8" width="18.375" style="283" bestFit="1" customWidth="1"/>
    <col min="9" max="9" width="11.25390625" style="229" customWidth="1"/>
    <col min="10" max="10" width="9.25390625" style="229" customWidth="1"/>
    <col min="11" max="11" width="9.00390625" style="282" customWidth="1"/>
    <col min="12" max="12" width="9.75390625" style="282" customWidth="1"/>
    <col min="13" max="13" width="9.50390625" style="229" bestFit="1" customWidth="1"/>
    <col min="14" max="14" width="12.00390625" style="229" customWidth="1"/>
    <col min="15" max="15" width="8.25390625" style="229" customWidth="1"/>
    <col min="16" max="16384" width="9.00390625" style="229" customWidth="1"/>
  </cols>
  <sheetData>
    <row r="1" spans="1:15" ht="19.5">
      <c r="A1" s="424" t="s">
        <v>1689</v>
      </c>
      <c r="B1" s="424"/>
      <c r="C1" s="424"/>
      <c r="D1" s="424"/>
      <c r="E1" s="424"/>
      <c r="F1" s="424"/>
      <c r="G1" s="424"/>
      <c r="H1" s="424"/>
      <c r="I1" s="424"/>
      <c r="J1" s="424"/>
      <c r="K1" s="424"/>
      <c r="L1" s="424"/>
      <c r="M1" s="424"/>
      <c r="N1" s="424"/>
      <c r="O1" s="424"/>
    </row>
    <row r="2" spans="1:15" ht="16.5">
      <c r="A2" s="425" t="s">
        <v>1690</v>
      </c>
      <c r="B2" s="425"/>
      <c r="C2" s="425"/>
      <c r="D2" s="251"/>
      <c r="E2" s="252"/>
      <c r="F2" s="252"/>
      <c r="G2" s="251"/>
      <c r="H2" s="270"/>
      <c r="I2" s="252"/>
      <c r="J2" s="252"/>
      <c r="K2" s="251"/>
      <c r="L2" s="251"/>
      <c r="M2" s="252"/>
      <c r="N2" s="252"/>
      <c r="O2" s="252"/>
    </row>
    <row r="3" spans="1:15" ht="16.5">
      <c r="A3" s="422" t="s">
        <v>344</v>
      </c>
      <c r="B3" s="422" t="s">
        <v>1691</v>
      </c>
      <c r="C3" s="422" t="s">
        <v>1692</v>
      </c>
      <c r="D3" s="422" t="s">
        <v>1693</v>
      </c>
      <c r="E3" s="422" t="s">
        <v>345</v>
      </c>
      <c r="F3" s="422" t="s">
        <v>346</v>
      </c>
      <c r="G3" s="422" t="s">
        <v>347</v>
      </c>
      <c r="H3" s="422" t="s">
        <v>348</v>
      </c>
      <c r="I3" s="422" t="s">
        <v>349</v>
      </c>
      <c r="J3" s="422" t="s">
        <v>350</v>
      </c>
      <c r="K3" s="422" t="s">
        <v>351</v>
      </c>
      <c r="L3" s="422" t="s">
        <v>352</v>
      </c>
      <c r="M3" s="414" t="s">
        <v>353</v>
      </c>
      <c r="N3" s="414"/>
      <c r="O3" s="422" t="s">
        <v>354</v>
      </c>
    </row>
    <row r="4" spans="1:15" ht="28.5">
      <c r="A4" s="422"/>
      <c r="B4" s="422"/>
      <c r="C4" s="422"/>
      <c r="D4" s="422"/>
      <c r="E4" s="422"/>
      <c r="F4" s="423"/>
      <c r="G4" s="422"/>
      <c r="H4" s="422"/>
      <c r="I4" s="423"/>
      <c r="J4" s="423"/>
      <c r="K4" s="422"/>
      <c r="L4" s="422"/>
      <c r="M4" s="181" t="s">
        <v>1191</v>
      </c>
      <c r="N4" s="181" t="s">
        <v>355</v>
      </c>
      <c r="O4" s="423"/>
    </row>
    <row r="5" spans="1:15" s="70" customFormat="1" ht="49.5">
      <c r="A5" s="17">
        <v>1</v>
      </c>
      <c r="B5" s="1" t="s">
        <v>1694</v>
      </c>
      <c r="C5" s="35" t="s">
        <v>1695</v>
      </c>
      <c r="D5" s="33" t="s">
        <v>1696</v>
      </c>
      <c r="E5" s="18" t="s">
        <v>356</v>
      </c>
      <c r="F5" s="19" t="s">
        <v>1697</v>
      </c>
      <c r="G5" s="26">
        <v>32290</v>
      </c>
      <c r="H5" s="121" t="s">
        <v>1024</v>
      </c>
      <c r="I5" s="166">
        <v>39162</v>
      </c>
      <c r="J5" s="35" t="s">
        <v>357</v>
      </c>
      <c r="K5" s="35">
        <v>961213</v>
      </c>
      <c r="L5" s="42" t="s">
        <v>765</v>
      </c>
      <c r="M5" s="26">
        <v>32290</v>
      </c>
      <c r="N5" s="60"/>
      <c r="O5" s="60"/>
    </row>
    <row r="6" spans="1:15" s="70" customFormat="1" ht="33">
      <c r="A6" s="17">
        <v>2</v>
      </c>
      <c r="B6" s="1" t="s">
        <v>1698</v>
      </c>
      <c r="C6" s="35" t="s">
        <v>256</v>
      </c>
      <c r="D6" s="33" t="s">
        <v>1699</v>
      </c>
      <c r="E6" s="18" t="s">
        <v>356</v>
      </c>
      <c r="F6" s="19" t="s">
        <v>1700</v>
      </c>
      <c r="G6" s="27">
        <v>24530</v>
      </c>
      <c r="H6" s="121" t="s">
        <v>1024</v>
      </c>
      <c r="I6" s="166">
        <v>39162</v>
      </c>
      <c r="J6" s="35" t="s">
        <v>357</v>
      </c>
      <c r="K6" s="35">
        <v>961213</v>
      </c>
      <c r="L6" s="42" t="s">
        <v>765</v>
      </c>
      <c r="M6" s="27">
        <v>24530</v>
      </c>
      <c r="N6" s="60"/>
      <c r="O6" s="60"/>
    </row>
    <row r="7" spans="1:15" s="70" customFormat="1" ht="33">
      <c r="A7" s="17">
        <v>3</v>
      </c>
      <c r="B7" s="1" t="s">
        <v>1701</v>
      </c>
      <c r="C7" s="35" t="s">
        <v>260</v>
      </c>
      <c r="D7" s="33" t="s">
        <v>1702</v>
      </c>
      <c r="E7" s="37" t="s">
        <v>1703</v>
      </c>
      <c r="F7" s="19" t="s">
        <v>1704</v>
      </c>
      <c r="G7" s="27">
        <v>11250</v>
      </c>
      <c r="H7" s="121" t="s">
        <v>1024</v>
      </c>
      <c r="I7" s="166">
        <v>39162</v>
      </c>
      <c r="J7" s="35" t="s">
        <v>357</v>
      </c>
      <c r="K7" s="35">
        <v>961213</v>
      </c>
      <c r="L7" s="42" t="s">
        <v>765</v>
      </c>
      <c r="M7" s="27">
        <v>11250</v>
      </c>
      <c r="N7" s="60"/>
      <c r="O7" s="60"/>
    </row>
    <row r="8" spans="1:15" s="70" customFormat="1" ht="33">
      <c r="A8" s="17">
        <v>4</v>
      </c>
      <c r="B8" s="20" t="s">
        <v>1705</v>
      </c>
      <c r="C8" s="39" t="s">
        <v>252</v>
      </c>
      <c r="D8" s="21" t="s">
        <v>1706</v>
      </c>
      <c r="E8" s="40" t="s">
        <v>1707</v>
      </c>
      <c r="F8" s="19" t="s">
        <v>1708</v>
      </c>
      <c r="G8" s="26">
        <v>16060</v>
      </c>
      <c r="H8" s="121" t="s">
        <v>1024</v>
      </c>
      <c r="I8" s="166">
        <v>39162</v>
      </c>
      <c r="J8" s="35" t="s">
        <v>357</v>
      </c>
      <c r="K8" s="35">
        <v>961213</v>
      </c>
      <c r="L8" s="42" t="s">
        <v>765</v>
      </c>
      <c r="M8" s="26">
        <v>16060</v>
      </c>
      <c r="N8" s="60"/>
      <c r="O8" s="60"/>
    </row>
    <row r="9" spans="1:15" s="70" customFormat="1" ht="33">
      <c r="A9" s="17">
        <v>5</v>
      </c>
      <c r="B9" s="1" t="s">
        <v>1709</v>
      </c>
      <c r="C9" s="39" t="s">
        <v>252</v>
      </c>
      <c r="D9" s="21" t="s">
        <v>1710</v>
      </c>
      <c r="E9" s="40" t="s">
        <v>1711</v>
      </c>
      <c r="F9" s="19" t="s">
        <v>1712</v>
      </c>
      <c r="G9" s="31">
        <v>12980</v>
      </c>
      <c r="H9" s="121" t="s">
        <v>1024</v>
      </c>
      <c r="I9" s="166">
        <v>39162</v>
      </c>
      <c r="J9" s="35" t="s">
        <v>357</v>
      </c>
      <c r="K9" s="35">
        <v>961213</v>
      </c>
      <c r="L9" s="42" t="s">
        <v>765</v>
      </c>
      <c r="M9" s="31">
        <v>12980</v>
      </c>
      <c r="N9" s="60"/>
      <c r="O9" s="60"/>
    </row>
    <row r="10" spans="1:15" s="70" customFormat="1" ht="33">
      <c r="A10" s="17">
        <v>6</v>
      </c>
      <c r="B10" s="17" t="s">
        <v>1713</v>
      </c>
      <c r="C10" s="39" t="s">
        <v>1353</v>
      </c>
      <c r="D10" s="97" t="s">
        <v>1714</v>
      </c>
      <c r="E10" s="18" t="s">
        <v>1715</v>
      </c>
      <c r="F10" s="19" t="s">
        <v>1716</v>
      </c>
      <c r="G10" s="177">
        <v>25960</v>
      </c>
      <c r="H10" s="121" t="s">
        <v>1024</v>
      </c>
      <c r="I10" s="166">
        <v>39162</v>
      </c>
      <c r="J10" s="35" t="s">
        <v>357</v>
      </c>
      <c r="K10" s="35">
        <v>961213</v>
      </c>
      <c r="L10" s="42" t="s">
        <v>765</v>
      </c>
      <c r="M10" s="177">
        <v>25960</v>
      </c>
      <c r="N10" s="60"/>
      <c r="O10" s="60"/>
    </row>
    <row r="11" spans="1:15" s="70" customFormat="1" ht="33">
      <c r="A11" s="17">
        <v>7</v>
      </c>
      <c r="B11" s="22" t="s">
        <v>1717</v>
      </c>
      <c r="C11" s="96" t="s">
        <v>275</v>
      </c>
      <c r="D11" s="32" t="s">
        <v>1718</v>
      </c>
      <c r="E11" s="23" t="s">
        <v>1719</v>
      </c>
      <c r="F11" s="24" t="s">
        <v>1720</v>
      </c>
      <c r="G11" s="30">
        <v>6687</v>
      </c>
      <c r="H11" s="121" t="s">
        <v>1024</v>
      </c>
      <c r="I11" s="166">
        <v>39162</v>
      </c>
      <c r="J11" s="35" t="s">
        <v>357</v>
      </c>
      <c r="K11" s="35">
        <v>961213</v>
      </c>
      <c r="L11" s="42" t="s">
        <v>765</v>
      </c>
      <c r="M11" s="30">
        <v>6687</v>
      </c>
      <c r="N11" s="60"/>
      <c r="O11" s="60"/>
    </row>
    <row r="12" spans="1:15" s="70" customFormat="1" ht="33">
      <c r="A12" s="17">
        <v>8</v>
      </c>
      <c r="B12" s="25" t="s">
        <v>1721</v>
      </c>
      <c r="C12" s="96" t="s">
        <v>265</v>
      </c>
      <c r="D12" s="98" t="s">
        <v>1722</v>
      </c>
      <c r="E12" s="18" t="s">
        <v>27</v>
      </c>
      <c r="F12" s="19" t="s">
        <v>28</v>
      </c>
      <c r="G12" s="30">
        <v>14470</v>
      </c>
      <c r="H12" s="121" t="s">
        <v>1024</v>
      </c>
      <c r="I12" s="166">
        <v>39162</v>
      </c>
      <c r="J12" s="35" t="s">
        <v>357</v>
      </c>
      <c r="K12" s="35">
        <v>961213</v>
      </c>
      <c r="L12" s="42" t="s">
        <v>765</v>
      </c>
      <c r="M12" s="30">
        <v>14470</v>
      </c>
      <c r="N12" s="60"/>
      <c r="O12" s="60"/>
    </row>
    <row r="13" spans="1:15" s="70" customFormat="1" ht="33">
      <c r="A13" s="17">
        <v>9</v>
      </c>
      <c r="B13" s="1" t="s">
        <v>29</v>
      </c>
      <c r="C13" s="96" t="s">
        <v>1354</v>
      </c>
      <c r="D13" s="99" t="s">
        <v>30</v>
      </c>
      <c r="E13" s="18" t="s">
        <v>31</v>
      </c>
      <c r="F13" s="19" t="s">
        <v>32</v>
      </c>
      <c r="G13" s="30">
        <v>19740</v>
      </c>
      <c r="H13" s="121" t="s">
        <v>1024</v>
      </c>
      <c r="I13" s="166">
        <v>39162</v>
      </c>
      <c r="J13" s="35" t="s">
        <v>357</v>
      </c>
      <c r="K13" s="35">
        <v>961213</v>
      </c>
      <c r="L13" s="42" t="s">
        <v>765</v>
      </c>
      <c r="M13" s="30">
        <v>19740</v>
      </c>
      <c r="N13" s="60"/>
      <c r="O13" s="60"/>
    </row>
    <row r="14" spans="1:15" s="70" customFormat="1" ht="33">
      <c r="A14" s="17">
        <v>10</v>
      </c>
      <c r="B14" s="1" t="s">
        <v>33</v>
      </c>
      <c r="C14" s="35" t="s">
        <v>262</v>
      </c>
      <c r="D14" s="34" t="s">
        <v>34</v>
      </c>
      <c r="E14" s="37" t="s">
        <v>35</v>
      </c>
      <c r="F14" s="19" t="s">
        <v>36</v>
      </c>
      <c r="G14" s="30">
        <v>13980</v>
      </c>
      <c r="H14" s="121" t="s">
        <v>1024</v>
      </c>
      <c r="I14" s="166">
        <v>39162</v>
      </c>
      <c r="J14" s="35" t="s">
        <v>357</v>
      </c>
      <c r="K14" s="35">
        <v>961213</v>
      </c>
      <c r="L14" s="42" t="s">
        <v>765</v>
      </c>
      <c r="M14" s="30">
        <v>13980</v>
      </c>
      <c r="N14" s="60"/>
      <c r="O14" s="60"/>
    </row>
    <row r="15" spans="1:15" s="70" customFormat="1" ht="49.5">
      <c r="A15" s="17">
        <v>11</v>
      </c>
      <c r="B15" s="1" t="s">
        <v>1694</v>
      </c>
      <c r="C15" s="35" t="s">
        <v>256</v>
      </c>
      <c r="D15" s="33" t="s">
        <v>1696</v>
      </c>
      <c r="E15" s="18" t="s">
        <v>37</v>
      </c>
      <c r="F15" s="19" t="s">
        <v>38</v>
      </c>
      <c r="G15" s="26">
        <v>23600</v>
      </c>
      <c r="H15" s="121" t="s">
        <v>1024</v>
      </c>
      <c r="I15" s="166">
        <v>39379</v>
      </c>
      <c r="J15" s="35" t="s">
        <v>357</v>
      </c>
      <c r="K15" s="35">
        <v>961213</v>
      </c>
      <c r="L15" s="42" t="s">
        <v>765</v>
      </c>
      <c r="M15" s="26">
        <v>23600</v>
      </c>
      <c r="N15" s="60"/>
      <c r="O15" s="60"/>
    </row>
    <row r="16" spans="1:15" s="70" customFormat="1" ht="33">
      <c r="A16" s="17">
        <v>12</v>
      </c>
      <c r="B16" s="1" t="s">
        <v>1698</v>
      </c>
      <c r="C16" s="35" t="s">
        <v>256</v>
      </c>
      <c r="D16" s="33" t="s">
        <v>1699</v>
      </c>
      <c r="E16" s="18" t="s">
        <v>356</v>
      </c>
      <c r="F16" s="19" t="s">
        <v>39</v>
      </c>
      <c r="G16" s="27">
        <v>11190</v>
      </c>
      <c r="H16" s="121" t="s">
        <v>1024</v>
      </c>
      <c r="I16" s="166">
        <v>39379</v>
      </c>
      <c r="J16" s="35" t="s">
        <v>357</v>
      </c>
      <c r="K16" s="35">
        <v>961213</v>
      </c>
      <c r="L16" s="42" t="s">
        <v>765</v>
      </c>
      <c r="M16" s="27">
        <v>11190</v>
      </c>
      <c r="N16" s="60"/>
      <c r="O16" s="60"/>
    </row>
    <row r="17" spans="1:15" s="70" customFormat="1" ht="33">
      <c r="A17" s="17">
        <v>13</v>
      </c>
      <c r="B17" s="1" t="s">
        <v>40</v>
      </c>
      <c r="C17" s="35" t="s">
        <v>256</v>
      </c>
      <c r="D17" s="33" t="s">
        <v>41</v>
      </c>
      <c r="E17" s="18" t="s">
        <v>1715</v>
      </c>
      <c r="F17" s="19" t="s">
        <v>42</v>
      </c>
      <c r="G17" s="27">
        <v>47150</v>
      </c>
      <c r="H17" s="121" t="s">
        <v>1024</v>
      </c>
      <c r="I17" s="166">
        <v>39379</v>
      </c>
      <c r="J17" s="35" t="s">
        <v>357</v>
      </c>
      <c r="K17" s="35">
        <v>961213</v>
      </c>
      <c r="L17" s="42" t="s">
        <v>765</v>
      </c>
      <c r="M17" s="27">
        <v>47150</v>
      </c>
      <c r="N17" s="60"/>
      <c r="O17" s="60"/>
    </row>
    <row r="18" spans="1:15" s="70" customFormat="1" ht="33">
      <c r="A18" s="17">
        <v>14</v>
      </c>
      <c r="B18" s="1" t="s">
        <v>1701</v>
      </c>
      <c r="C18" s="35" t="s">
        <v>260</v>
      </c>
      <c r="D18" s="33" t="s">
        <v>1702</v>
      </c>
      <c r="E18" s="37" t="s">
        <v>1703</v>
      </c>
      <c r="F18" s="19" t="s">
        <v>43</v>
      </c>
      <c r="G18" s="27">
        <v>11400</v>
      </c>
      <c r="H18" s="121" t="s">
        <v>1024</v>
      </c>
      <c r="I18" s="166">
        <v>39379</v>
      </c>
      <c r="J18" s="35" t="s">
        <v>357</v>
      </c>
      <c r="K18" s="35">
        <v>961213</v>
      </c>
      <c r="L18" s="42" t="s">
        <v>765</v>
      </c>
      <c r="M18" s="27">
        <v>11400</v>
      </c>
      <c r="N18" s="60"/>
      <c r="O18" s="60"/>
    </row>
    <row r="19" spans="1:15" s="70" customFormat="1" ht="60.75" customHeight="1">
      <c r="A19" s="17">
        <v>15</v>
      </c>
      <c r="B19" s="20" t="s">
        <v>1705</v>
      </c>
      <c r="C19" s="39" t="s">
        <v>252</v>
      </c>
      <c r="D19" s="21" t="s">
        <v>1706</v>
      </c>
      <c r="E19" s="40" t="s">
        <v>1707</v>
      </c>
      <c r="F19" s="19" t="s">
        <v>44</v>
      </c>
      <c r="G19" s="26">
        <v>25600</v>
      </c>
      <c r="H19" s="121" t="s">
        <v>1024</v>
      </c>
      <c r="I19" s="166">
        <v>39379</v>
      </c>
      <c r="J19" s="35" t="s">
        <v>357</v>
      </c>
      <c r="K19" s="35">
        <v>961213</v>
      </c>
      <c r="L19" s="42" t="s">
        <v>765</v>
      </c>
      <c r="M19" s="26">
        <v>25600</v>
      </c>
      <c r="N19" s="60"/>
      <c r="O19" s="60"/>
    </row>
    <row r="20" spans="1:15" s="70" customFormat="1" ht="50.25" customHeight="1">
      <c r="A20" s="17">
        <v>16</v>
      </c>
      <c r="B20" s="1" t="s">
        <v>1709</v>
      </c>
      <c r="C20" s="39" t="s">
        <v>252</v>
      </c>
      <c r="D20" s="21" t="s">
        <v>1710</v>
      </c>
      <c r="E20" s="40" t="s">
        <v>1711</v>
      </c>
      <c r="F20" s="19" t="s">
        <v>45</v>
      </c>
      <c r="G20" s="31">
        <v>12980</v>
      </c>
      <c r="H20" s="121" t="s">
        <v>1024</v>
      </c>
      <c r="I20" s="166">
        <v>39379</v>
      </c>
      <c r="J20" s="35" t="s">
        <v>357</v>
      </c>
      <c r="K20" s="35">
        <v>961213</v>
      </c>
      <c r="L20" s="42" t="s">
        <v>765</v>
      </c>
      <c r="M20" s="31">
        <v>12980</v>
      </c>
      <c r="N20" s="60"/>
      <c r="O20" s="60"/>
    </row>
    <row r="21" spans="1:15" s="70" customFormat="1" ht="49.5">
      <c r="A21" s="17">
        <v>17</v>
      </c>
      <c r="B21" s="17" t="s">
        <v>1713</v>
      </c>
      <c r="C21" s="39" t="s">
        <v>252</v>
      </c>
      <c r="D21" s="97" t="s">
        <v>1714</v>
      </c>
      <c r="E21" s="18" t="s">
        <v>1715</v>
      </c>
      <c r="F21" s="19" t="s">
        <v>46</v>
      </c>
      <c r="G21" s="177">
        <v>17720</v>
      </c>
      <c r="H21" s="121" t="s">
        <v>1024</v>
      </c>
      <c r="I21" s="166">
        <v>39379</v>
      </c>
      <c r="J21" s="35" t="s">
        <v>357</v>
      </c>
      <c r="K21" s="35">
        <v>961213</v>
      </c>
      <c r="L21" s="42" t="s">
        <v>765</v>
      </c>
      <c r="M21" s="177">
        <v>17720</v>
      </c>
      <c r="N21" s="60"/>
      <c r="O21" s="60"/>
    </row>
    <row r="22" spans="1:15" s="70" customFormat="1" ht="33">
      <c r="A22" s="17">
        <v>18</v>
      </c>
      <c r="B22" s="22" t="s">
        <v>1717</v>
      </c>
      <c r="C22" s="96" t="s">
        <v>275</v>
      </c>
      <c r="D22" s="32" t="s">
        <v>1718</v>
      </c>
      <c r="E22" s="23" t="s">
        <v>1719</v>
      </c>
      <c r="F22" s="24" t="s">
        <v>47</v>
      </c>
      <c r="G22" s="30">
        <v>43313</v>
      </c>
      <c r="H22" s="121" t="s">
        <v>1024</v>
      </c>
      <c r="I22" s="166">
        <v>39379</v>
      </c>
      <c r="J22" s="35" t="s">
        <v>357</v>
      </c>
      <c r="K22" s="35">
        <v>961213</v>
      </c>
      <c r="L22" s="42" t="s">
        <v>765</v>
      </c>
      <c r="M22" s="30">
        <v>43313</v>
      </c>
      <c r="N22" s="60"/>
      <c r="O22" s="60"/>
    </row>
    <row r="23" spans="1:15" s="70" customFormat="1" ht="66">
      <c r="A23" s="17">
        <v>19</v>
      </c>
      <c r="B23" s="25" t="s">
        <v>1721</v>
      </c>
      <c r="C23" s="96" t="s">
        <v>265</v>
      </c>
      <c r="D23" s="98" t="s">
        <v>1722</v>
      </c>
      <c r="E23" s="18" t="s">
        <v>27</v>
      </c>
      <c r="F23" s="19" t="s">
        <v>48</v>
      </c>
      <c r="G23" s="30">
        <v>34140</v>
      </c>
      <c r="H23" s="121" t="s">
        <v>1024</v>
      </c>
      <c r="I23" s="166">
        <v>39379</v>
      </c>
      <c r="J23" s="35" t="s">
        <v>357</v>
      </c>
      <c r="K23" s="35">
        <v>961213</v>
      </c>
      <c r="L23" s="42" t="s">
        <v>765</v>
      </c>
      <c r="M23" s="30">
        <v>34140</v>
      </c>
      <c r="N23" s="60"/>
      <c r="O23" s="60"/>
    </row>
    <row r="24" spans="1:15" s="70" customFormat="1" ht="33">
      <c r="A24" s="17">
        <v>20</v>
      </c>
      <c r="B24" s="1" t="s">
        <v>29</v>
      </c>
      <c r="C24" s="96" t="s">
        <v>1354</v>
      </c>
      <c r="D24" s="99" t="s">
        <v>30</v>
      </c>
      <c r="E24" s="18" t="s">
        <v>31</v>
      </c>
      <c r="F24" s="19" t="s">
        <v>49</v>
      </c>
      <c r="G24" s="30">
        <v>24010</v>
      </c>
      <c r="H24" s="121" t="s">
        <v>1024</v>
      </c>
      <c r="I24" s="166">
        <v>39379</v>
      </c>
      <c r="J24" s="35" t="s">
        <v>357</v>
      </c>
      <c r="K24" s="35">
        <v>961213</v>
      </c>
      <c r="L24" s="42" t="s">
        <v>765</v>
      </c>
      <c r="M24" s="30">
        <v>24010</v>
      </c>
      <c r="N24" s="60"/>
      <c r="O24" s="60"/>
    </row>
    <row r="25" spans="1:15" s="70" customFormat="1" ht="33">
      <c r="A25" s="17">
        <v>21</v>
      </c>
      <c r="B25" s="1" t="s">
        <v>50</v>
      </c>
      <c r="C25" s="96" t="s">
        <v>1354</v>
      </c>
      <c r="D25" s="99" t="s">
        <v>51</v>
      </c>
      <c r="E25" s="18" t="s">
        <v>52</v>
      </c>
      <c r="F25" s="19" t="s">
        <v>53</v>
      </c>
      <c r="G25" s="30">
        <v>24350</v>
      </c>
      <c r="H25" s="121" t="s">
        <v>1024</v>
      </c>
      <c r="I25" s="166">
        <v>39379</v>
      </c>
      <c r="J25" s="35" t="s">
        <v>357</v>
      </c>
      <c r="K25" s="35">
        <v>961213</v>
      </c>
      <c r="L25" s="42" t="s">
        <v>765</v>
      </c>
      <c r="M25" s="30">
        <v>24350</v>
      </c>
      <c r="N25" s="60"/>
      <c r="O25" s="60"/>
    </row>
    <row r="26" spans="1:15" s="70" customFormat="1" ht="33">
      <c r="A26" s="17">
        <v>22</v>
      </c>
      <c r="B26" s="1" t="s">
        <v>54</v>
      </c>
      <c r="C26" s="35" t="s">
        <v>262</v>
      </c>
      <c r="D26" s="34" t="s">
        <v>55</v>
      </c>
      <c r="E26" s="18" t="s">
        <v>56</v>
      </c>
      <c r="F26" s="19" t="s">
        <v>57</v>
      </c>
      <c r="G26" s="30">
        <v>27116</v>
      </c>
      <c r="H26" s="121" t="s">
        <v>1024</v>
      </c>
      <c r="I26" s="166">
        <v>39379</v>
      </c>
      <c r="J26" s="35" t="s">
        <v>357</v>
      </c>
      <c r="K26" s="35">
        <v>961213</v>
      </c>
      <c r="L26" s="42" t="s">
        <v>765</v>
      </c>
      <c r="M26" s="30">
        <v>27116</v>
      </c>
      <c r="N26" s="60"/>
      <c r="O26" s="60"/>
    </row>
    <row r="27" spans="1:15" s="70" customFormat="1" ht="33">
      <c r="A27" s="17">
        <v>23</v>
      </c>
      <c r="B27" s="1" t="s">
        <v>33</v>
      </c>
      <c r="C27" s="35" t="s">
        <v>262</v>
      </c>
      <c r="D27" s="34" t="s">
        <v>34</v>
      </c>
      <c r="E27" s="37" t="s">
        <v>35</v>
      </c>
      <c r="F27" s="19" t="s">
        <v>58</v>
      </c>
      <c r="G27" s="30">
        <v>14230</v>
      </c>
      <c r="H27" s="121" t="s">
        <v>1024</v>
      </c>
      <c r="I27" s="166">
        <v>39379</v>
      </c>
      <c r="J27" s="35" t="s">
        <v>357</v>
      </c>
      <c r="K27" s="35">
        <v>961213</v>
      </c>
      <c r="L27" s="42" t="s">
        <v>765</v>
      </c>
      <c r="M27" s="30">
        <v>14230</v>
      </c>
      <c r="N27" s="60"/>
      <c r="O27" s="60"/>
    </row>
    <row r="28" spans="1:15" s="70" customFormat="1" ht="33">
      <c r="A28" s="17">
        <v>24</v>
      </c>
      <c r="B28" s="1" t="s">
        <v>59</v>
      </c>
      <c r="C28" s="35" t="s">
        <v>1355</v>
      </c>
      <c r="D28" s="34" t="s">
        <v>60</v>
      </c>
      <c r="E28" s="37" t="s">
        <v>61</v>
      </c>
      <c r="F28" s="19" t="s">
        <v>62</v>
      </c>
      <c r="G28" s="30">
        <v>50000</v>
      </c>
      <c r="H28" s="121" t="s">
        <v>1024</v>
      </c>
      <c r="I28" s="166">
        <v>39379</v>
      </c>
      <c r="J28" s="35" t="s">
        <v>357</v>
      </c>
      <c r="K28" s="35">
        <v>961213</v>
      </c>
      <c r="L28" s="42" t="s">
        <v>765</v>
      </c>
      <c r="M28" s="30">
        <v>50000</v>
      </c>
      <c r="N28" s="60"/>
      <c r="O28" s="60"/>
    </row>
    <row r="29" spans="1:15" s="70" customFormat="1" ht="33">
      <c r="A29" s="17">
        <v>25</v>
      </c>
      <c r="B29" s="1" t="s">
        <v>63</v>
      </c>
      <c r="C29" s="35" t="s">
        <v>1355</v>
      </c>
      <c r="D29" s="34" t="s">
        <v>64</v>
      </c>
      <c r="E29" s="37" t="s">
        <v>65</v>
      </c>
      <c r="F29" s="19" t="s">
        <v>66</v>
      </c>
      <c r="G29" s="30">
        <v>22978</v>
      </c>
      <c r="H29" s="121" t="s">
        <v>1024</v>
      </c>
      <c r="I29" s="166">
        <v>39379</v>
      </c>
      <c r="J29" s="35" t="s">
        <v>357</v>
      </c>
      <c r="K29" s="35">
        <v>961213</v>
      </c>
      <c r="L29" s="42" t="s">
        <v>765</v>
      </c>
      <c r="M29" s="30">
        <v>22978</v>
      </c>
      <c r="N29" s="60"/>
      <c r="O29" s="60"/>
    </row>
    <row r="30" spans="1:15" s="70" customFormat="1" ht="33">
      <c r="A30" s="17">
        <v>26</v>
      </c>
      <c r="B30" s="1" t="s">
        <v>67</v>
      </c>
      <c r="C30" s="35" t="s">
        <v>1356</v>
      </c>
      <c r="D30" s="34" t="s">
        <v>68</v>
      </c>
      <c r="E30" s="37" t="s">
        <v>69</v>
      </c>
      <c r="F30" s="19" t="s">
        <v>70</v>
      </c>
      <c r="G30" s="30">
        <v>46000</v>
      </c>
      <c r="H30" s="121" t="s">
        <v>1024</v>
      </c>
      <c r="I30" s="166">
        <v>39379</v>
      </c>
      <c r="J30" s="35" t="s">
        <v>357</v>
      </c>
      <c r="K30" s="35">
        <v>961213</v>
      </c>
      <c r="L30" s="42" t="s">
        <v>765</v>
      </c>
      <c r="M30" s="30">
        <v>46000</v>
      </c>
      <c r="N30" s="60"/>
      <c r="O30" s="60"/>
    </row>
    <row r="31" spans="1:15" s="70" customFormat="1" ht="48" customHeight="1">
      <c r="A31" s="17">
        <v>27</v>
      </c>
      <c r="B31" s="1" t="s">
        <v>71</v>
      </c>
      <c r="C31" s="35" t="s">
        <v>1357</v>
      </c>
      <c r="D31" s="34" t="s">
        <v>72</v>
      </c>
      <c r="E31" s="37" t="s">
        <v>73</v>
      </c>
      <c r="F31" s="19" t="s">
        <v>74</v>
      </c>
      <c r="G31" s="30">
        <v>50000</v>
      </c>
      <c r="H31" s="121" t="s">
        <v>1024</v>
      </c>
      <c r="I31" s="166">
        <v>39379</v>
      </c>
      <c r="J31" s="35" t="s">
        <v>357</v>
      </c>
      <c r="K31" s="35">
        <v>961213</v>
      </c>
      <c r="L31" s="42" t="s">
        <v>765</v>
      </c>
      <c r="M31" s="30">
        <v>50000</v>
      </c>
      <c r="N31" s="60"/>
      <c r="O31" s="60"/>
    </row>
    <row r="32" spans="1:15" s="49" customFormat="1" ht="39.75" customHeight="1">
      <c r="A32" s="35" t="s">
        <v>358</v>
      </c>
      <c r="B32" s="35" t="s">
        <v>75</v>
      </c>
      <c r="C32" s="255"/>
      <c r="D32" s="35"/>
      <c r="E32" s="255"/>
      <c r="F32" s="60"/>
      <c r="G32" s="180">
        <f>SUM(G5:G31)</f>
        <v>663724</v>
      </c>
      <c r="H32" s="93"/>
      <c r="I32" s="60"/>
      <c r="J32" s="60"/>
      <c r="K32" s="35"/>
      <c r="L32" s="35"/>
      <c r="M32" s="180">
        <f>SUM(M5:M31)</f>
        <v>663724</v>
      </c>
      <c r="N32" s="180">
        <f>SUM(N10:N31)</f>
        <v>0</v>
      </c>
      <c r="O32" s="60"/>
    </row>
    <row r="33" spans="1:15" ht="16.5">
      <c r="A33" s="224"/>
      <c r="B33" s="271"/>
      <c r="C33" s="271"/>
      <c r="D33" s="224"/>
      <c r="E33" s="271"/>
      <c r="F33" s="222"/>
      <c r="G33" s="235"/>
      <c r="H33" s="272"/>
      <c r="I33" s="222"/>
      <c r="J33" s="222"/>
      <c r="K33" s="234"/>
      <c r="L33" s="234"/>
      <c r="M33" s="222"/>
      <c r="N33" s="222"/>
      <c r="O33" s="222"/>
    </row>
    <row r="34" spans="1:15" ht="16.5">
      <c r="A34" s="421"/>
      <c r="B34" s="421"/>
      <c r="C34" s="421"/>
      <c r="D34" s="234"/>
      <c r="E34" s="222"/>
      <c r="F34" s="222"/>
      <c r="G34" s="234"/>
      <c r="H34" s="272"/>
      <c r="I34" s="222"/>
      <c r="J34" s="222"/>
      <c r="K34" s="234"/>
      <c r="L34" s="234"/>
      <c r="M34" s="222"/>
      <c r="N34" s="222"/>
      <c r="O34" s="222"/>
    </row>
    <row r="35" spans="1:15" s="273" customFormat="1" ht="16.5">
      <c r="A35" s="419"/>
      <c r="B35" s="419"/>
      <c r="C35" s="419"/>
      <c r="D35" s="419"/>
      <c r="E35" s="224"/>
      <c r="F35" s="419"/>
      <c r="G35" s="419"/>
      <c r="H35" s="421"/>
      <c r="I35" s="419"/>
      <c r="J35" s="419"/>
      <c r="K35" s="419"/>
      <c r="L35" s="419"/>
      <c r="M35" s="436"/>
      <c r="N35" s="437"/>
      <c r="O35" s="419"/>
    </row>
    <row r="36" spans="1:15" ht="16.5">
      <c r="A36" s="419"/>
      <c r="B36" s="419"/>
      <c r="C36" s="419"/>
      <c r="D36" s="419"/>
      <c r="E36" s="224"/>
      <c r="F36" s="420"/>
      <c r="G36" s="419"/>
      <c r="H36" s="421"/>
      <c r="I36" s="420"/>
      <c r="J36" s="420"/>
      <c r="K36" s="419"/>
      <c r="L36" s="419"/>
      <c r="M36" s="13"/>
      <c r="N36" s="13"/>
      <c r="O36" s="420"/>
    </row>
    <row r="37" spans="1:15" ht="16.5">
      <c r="A37" s="234"/>
      <c r="B37" s="224"/>
      <c r="C37" s="224"/>
      <c r="D37" s="224"/>
      <c r="E37" s="224"/>
      <c r="F37" s="222"/>
      <c r="G37" s="274"/>
      <c r="H37" s="275"/>
      <c r="I37" s="222"/>
      <c r="J37" s="222"/>
      <c r="K37" s="234"/>
      <c r="L37" s="234"/>
      <c r="M37" s="222"/>
      <c r="N37" s="222"/>
      <c r="O37" s="222"/>
    </row>
    <row r="38" spans="1:15" ht="16.5">
      <c r="A38" s="234"/>
      <c r="B38" s="224"/>
      <c r="C38" s="224"/>
      <c r="D38" s="224"/>
      <c r="E38" s="224"/>
      <c r="F38" s="222"/>
      <c r="G38" s="274"/>
      <c r="H38" s="275"/>
      <c r="I38" s="222"/>
      <c r="J38" s="222"/>
      <c r="K38" s="234"/>
      <c r="L38" s="234"/>
      <c r="M38" s="222"/>
      <c r="N38" s="222"/>
      <c r="O38" s="222"/>
    </row>
    <row r="39" spans="1:15" ht="16.5">
      <c r="A39" s="234"/>
      <c r="B39" s="224"/>
      <c r="C39" s="224"/>
      <c r="D39" s="224"/>
      <c r="E39" s="224"/>
      <c r="F39" s="222"/>
      <c r="G39" s="274"/>
      <c r="H39" s="275"/>
      <c r="I39" s="222"/>
      <c r="J39" s="222"/>
      <c r="K39" s="234"/>
      <c r="L39" s="234"/>
      <c r="M39" s="222"/>
      <c r="N39" s="222"/>
      <c r="O39" s="222"/>
    </row>
    <row r="40" spans="1:15" ht="16.5">
      <c r="A40" s="234"/>
      <c r="B40" s="224"/>
      <c r="C40" s="224"/>
      <c r="D40" s="224"/>
      <c r="E40" s="224"/>
      <c r="F40" s="222"/>
      <c r="G40" s="274"/>
      <c r="H40" s="275"/>
      <c r="I40" s="222"/>
      <c r="J40" s="222"/>
      <c r="K40" s="234"/>
      <c r="L40" s="234"/>
      <c r="M40" s="222"/>
      <c r="N40" s="222"/>
      <c r="O40" s="222"/>
    </row>
    <row r="41" spans="1:15" ht="16.5">
      <c r="A41" s="234"/>
      <c r="B41" s="224"/>
      <c r="C41" s="224"/>
      <c r="D41" s="224"/>
      <c r="E41" s="224"/>
      <c r="F41" s="222"/>
      <c r="G41" s="274"/>
      <c r="H41" s="275"/>
      <c r="I41" s="222"/>
      <c r="J41" s="222"/>
      <c r="K41" s="234"/>
      <c r="L41" s="234"/>
      <c r="M41" s="222"/>
      <c r="N41" s="222"/>
      <c r="O41" s="222"/>
    </row>
    <row r="42" spans="1:15" ht="16.5">
      <c r="A42" s="234"/>
      <c r="B42" s="224"/>
      <c r="C42" s="224"/>
      <c r="D42" s="224"/>
      <c r="E42" s="224"/>
      <c r="F42" s="222"/>
      <c r="G42" s="274"/>
      <c r="H42" s="275"/>
      <c r="I42" s="222"/>
      <c r="J42" s="222"/>
      <c r="K42" s="234"/>
      <c r="L42" s="234"/>
      <c r="M42" s="222"/>
      <c r="N42" s="222"/>
      <c r="O42" s="222"/>
    </row>
    <row r="43" spans="1:15" ht="16.5">
      <c r="A43" s="234"/>
      <c r="B43" s="224"/>
      <c r="C43" s="224"/>
      <c r="D43" s="224"/>
      <c r="E43" s="224"/>
      <c r="F43" s="222"/>
      <c r="G43" s="274"/>
      <c r="H43" s="275"/>
      <c r="I43" s="222"/>
      <c r="J43" s="222"/>
      <c r="K43" s="234"/>
      <c r="L43" s="234"/>
      <c r="M43" s="222"/>
      <c r="N43" s="222"/>
      <c r="O43" s="222"/>
    </row>
    <row r="44" spans="1:15" ht="16.5">
      <c r="A44" s="234"/>
      <c r="B44" s="224"/>
      <c r="C44" s="224"/>
      <c r="D44" s="224"/>
      <c r="E44" s="224"/>
      <c r="F44" s="222"/>
      <c r="G44" s="274"/>
      <c r="H44" s="275"/>
      <c r="I44" s="222"/>
      <c r="J44" s="222"/>
      <c r="K44" s="234"/>
      <c r="L44" s="234"/>
      <c r="M44" s="222"/>
      <c r="N44" s="222"/>
      <c r="O44" s="222"/>
    </row>
    <row r="45" spans="1:15" s="276" customFormat="1" ht="16.5">
      <c r="A45" s="224"/>
      <c r="B45" s="271"/>
      <c r="C45" s="271"/>
      <c r="D45" s="224"/>
      <c r="E45" s="271"/>
      <c r="F45" s="222"/>
      <c r="G45" s="235"/>
      <c r="H45" s="272"/>
      <c r="I45" s="222"/>
      <c r="J45" s="222"/>
      <c r="K45" s="234"/>
      <c r="L45" s="234"/>
      <c r="M45" s="235"/>
      <c r="N45" s="235"/>
      <c r="O45" s="222"/>
    </row>
    <row r="46" spans="1:15" ht="16.5">
      <c r="A46" s="224"/>
      <c r="B46" s="271"/>
      <c r="C46" s="271"/>
      <c r="D46" s="224"/>
      <c r="E46" s="271"/>
      <c r="F46" s="222"/>
      <c r="G46" s="235"/>
      <c r="H46" s="272"/>
      <c r="I46" s="222"/>
      <c r="J46" s="222"/>
      <c r="K46" s="234"/>
      <c r="L46" s="234"/>
      <c r="M46" s="222"/>
      <c r="N46" s="222"/>
      <c r="O46" s="222"/>
    </row>
    <row r="47" spans="1:15" ht="16.5">
      <c r="A47" s="421"/>
      <c r="B47" s="421"/>
      <c r="C47" s="421"/>
      <c r="D47" s="234"/>
      <c r="E47" s="222"/>
      <c r="F47" s="222"/>
      <c r="G47" s="234"/>
      <c r="H47" s="272"/>
      <c r="I47" s="222"/>
      <c r="J47" s="222"/>
      <c r="K47" s="234"/>
      <c r="L47" s="234"/>
      <c r="M47" s="222"/>
      <c r="N47" s="222"/>
      <c r="O47" s="222"/>
    </row>
    <row r="48" spans="1:15" s="273" customFormat="1" ht="16.5">
      <c r="A48" s="419"/>
      <c r="B48" s="419"/>
      <c r="C48" s="419"/>
      <c r="D48" s="419"/>
      <c r="E48" s="224"/>
      <c r="F48" s="419"/>
      <c r="G48" s="419"/>
      <c r="H48" s="421"/>
      <c r="I48" s="419"/>
      <c r="J48" s="419"/>
      <c r="K48" s="419"/>
      <c r="L48" s="419"/>
      <c r="M48" s="436"/>
      <c r="N48" s="437"/>
      <c r="O48" s="419"/>
    </row>
    <row r="49" spans="1:15" ht="16.5">
      <c r="A49" s="419"/>
      <c r="B49" s="419"/>
      <c r="C49" s="419"/>
      <c r="D49" s="419"/>
      <c r="E49" s="224"/>
      <c r="F49" s="420"/>
      <c r="G49" s="419"/>
      <c r="H49" s="421"/>
      <c r="I49" s="420"/>
      <c r="J49" s="420"/>
      <c r="K49" s="419"/>
      <c r="L49" s="419"/>
      <c r="M49" s="13"/>
      <c r="N49" s="13"/>
      <c r="O49" s="420"/>
    </row>
    <row r="50" spans="1:15" ht="14.25">
      <c r="A50" s="234"/>
      <c r="B50" s="234"/>
      <c r="C50" s="234"/>
      <c r="D50" s="234"/>
      <c r="E50" s="234"/>
      <c r="F50" s="222"/>
      <c r="G50" s="274"/>
      <c r="H50" s="272"/>
      <c r="I50" s="222"/>
      <c r="J50" s="222"/>
      <c r="K50" s="234"/>
      <c r="L50" s="234"/>
      <c r="M50" s="222"/>
      <c r="N50" s="222"/>
      <c r="O50" s="222"/>
    </row>
    <row r="51" spans="1:15" ht="14.25">
      <c r="A51" s="234"/>
      <c r="B51" s="234"/>
      <c r="C51" s="234"/>
      <c r="D51" s="234"/>
      <c r="E51" s="234"/>
      <c r="F51" s="222"/>
      <c r="G51" s="274"/>
      <c r="H51" s="272"/>
      <c r="I51" s="222"/>
      <c r="J51" s="222"/>
      <c r="K51" s="234"/>
      <c r="L51" s="234"/>
      <c r="M51" s="222"/>
      <c r="N51" s="222"/>
      <c r="O51" s="222"/>
    </row>
    <row r="52" spans="1:15" ht="14.25">
      <c r="A52" s="234"/>
      <c r="B52" s="234"/>
      <c r="C52" s="234"/>
      <c r="D52" s="234"/>
      <c r="E52" s="234"/>
      <c r="F52" s="222"/>
      <c r="G52" s="274"/>
      <c r="H52" s="272"/>
      <c r="I52" s="222"/>
      <c r="J52" s="222"/>
      <c r="K52" s="234"/>
      <c r="L52" s="234"/>
      <c r="M52" s="222"/>
      <c r="N52" s="222"/>
      <c r="O52" s="222"/>
    </row>
    <row r="53" spans="1:15" ht="14.25">
      <c r="A53" s="234"/>
      <c r="B53" s="234"/>
      <c r="C53" s="234"/>
      <c r="D53" s="234"/>
      <c r="E53" s="234"/>
      <c r="F53" s="222"/>
      <c r="G53" s="274"/>
      <c r="H53" s="272"/>
      <c r="I53" s="222"/>
      <c r="J53" s="222"/>
      <c r="K53" s="234"/>
      <c r="L53" s="234"/>
      <c r="M53" s="222"/>
      <c r="N53" s="222"/>
      <c r="O53" s="222"/>
    </row>
    <row r="54" spans="1:15" ht="14.25">
      <c r="A54" s="234"/>
      <c r="B54" s="234"/>
      <c r="C54" s="234"/>
      <c r="D54" s="234"/>
      <c r="E54" s="234"/>
      <c r="F54" s="222"/>
      <c r="G54" s="274"/>
      <c r="H54" s="272"/>
      <c r="I54" s="222"/>
      <c r="J54" s="222"/>
      <c r="K54" s="234"/>
      <c r="L54" s="234"/>
      <c r="M54" s="222"/>
      <c r="N54" s="222"/>
      <c r="O54" s="222"/>
    </row>
    <row r="55" spans="1:15" ht="14.25">
      <c r="A55" s="234"/>
      <c r="B55" s="234"/>
      <c r="C55" s="234"/>
      <c r="D55" s="234"/>
      <c r="E55" s="234"/>
      <c r="F55" s="222"/>
      <c r="G55" s="274"/>
      <c r="H55" s="272"/>
      <c r="I55" s="222"/>
      <c r="J55" s="222"/>
      <c r="K55" s="234"/>
      <c r="L55" s="234"/>
      <c r="M55" s="222"/>
      <c r="N55" s="222"/>
      <c r="O55" s="222"/>
    </row>
    <row r="56" spans="1:15" ht="14.25">
      <c r="A56" s="234"/>
      <c r="B56" s="234"/>
      <c r="C56" s="234"/>
      <c r="D56" s="234"/>
      <c r="E56" s="234"/>
      <c r="F56" s="222"/>
      <c r="G56" s="274"/>
      <c r="H56" s="272"/>
      <c r="I56" s="222"/>
      <c r="J56" s="222"/>
      <c r="K56" s="234"/>
      <c r="L56" s="234"/>
      <c r="M56" s="222"/>
      <c r="N56" s="222"/>
      <c r="O56" s="222"/>
    </row>
    <row r="57" spans="1:15" ht="14.25">
      <c r="A57" s="234"/>
      <c r="B57" s="234"/>
      <c r="C57" s="234"/>
      <c r="D57" s="234"/>
      <c r="E57" s="234"/>
      <c r="F57" s="222"/>
      <c r="G57" s="274"/>
      <c r="H57" s="272"/>
      <c r="I57" s="222"/>
      <c r="J57" s="222"/>
      <c r="K57" s="234"/>
      <c r="L57" s="234"/>
      <c r="M57" s="222"/>
      <c r="N57" s="222"/>
      <c r="O57" s="222"/>
    </row>
    <row r="58" spans="1:15" ht="14.25">
      <c r="A58" s="234"/>
      <c r="B58" s="234"/>
      <c r="C58" s="234"/>
      <c r="D58" s="234"/>
      <c r="E58" s="234"/>
      <c r="F58" s="222"/>
      <c r="G58" s="274"/>
      <c r="H58" s="272"/>
      <c r="I58" s="222"/>
      <c r="J58" s="222"/>
      <c r="K58" s="234"/>
      <c r="L58" s="234"/>
      <c r="M58" s="222"/>
      <c r="N58" s="222"/>
      <c r="O58" s="222"/>
    </row>
    <row r="59" spans="1:15" s="276" customFormat="1" ht="16.5">
      <c r="A59" s="224"/>
      <c r="B59" s="271"/>
      <c r="C59" s="271"/>
      <c r="D59" s="224"/>
      <c r="E59" s="271"/>
      <c r="F59" s="222"/>
      <c r="G59" s="235"/>
      <c r="H59" s="272"/>
      <c r="I59" s="222"/>
      <c r="J59" s="222"/>
      <c r="K59" s="234"/>
      <c r="L59" s="234"/>
      <c r="M59" s="235"/>
      <c r="N59" s="235"/>
      <c r="O59" s="222"/>
    </row>
    <row r="60" spans="1:15" ht="16.5">
      <c r="A60" s="224"/>
      <c r="B60" s="271"/>
      <c r="C60" s="271"/>
      <c r="D60" s="224"/>
      <c r="E60" s="271"/>
      <c r="F60" s="222"/>
      <c r="G60" s="235"/>
      <c r="H60" s="272"/>
      <c r="I60" s="222"/>
      <c r="J60" s="222"/>
      <c r="K60" s="234"/>
      <c r="L60" s="234"/>
      <c r="M60" s="222"/>
      <c r="N60" s="222"/>
      <c r="O60" s="222"/>
    </row>
    <row r="61" spans="1:15" ht="16.5">
      <c r="A61" s="421"/>
      <c r="B61" s="421"/>
      <c r="C61" s="421"/>
      <c r="D61" s="234"/>
      <c r="E61" s="222"/>
      <c r="F61" s="222"/>
      <c r="G61" s="234"/>
      <c r="H61" s="272"/>
      <c r="I61" s="222"/>
      <c r="J61" s="222"/>
      <c r="K61" s="234"/>
      <c r="L61" s="234"/>
      <c r="M61" s="222"/>
      <c r="N61" s="222"/>
      <c r="O61" s="222"/>
    </row>
    <row r="62" spans="1:15" s="273" customFormat="1" ht="16.5">
      <c r="A62" s="419"/>
      <c r="B62" s="419"/>
      <c r="C62" s="419"/>
      <c r="D62" s="419"/>
      <c r="E62" s="224"/>
      <c r="F62" s="419"/>
      <c r="G62" s="419"/>
      <c r="H62" s="421"/>
      <c r="I62" s="419"/>
      <c r="J62" s="419"/>
      <c r="K62" s="419"/>
      <c r="L62" s="419"/>
      <c r="M62" s="436"/>
      <c r="N62" s="437"/>
      <c r="O62" s="419"/>
    </row>
    <row r="63" spans="1:15" ht="16.5">
      <c r="A63" s="419"/>
      <c r="B63" s="419"/>
      <c r="C63" s="419"/>
      <c r="D63" s="419"/>
      <c r="E63" s="224"/>
      <c r="F63" s="420"/>
      <c r="G63" s="419"/>
      <c r="H63" s="421"/>
      <c r="I63" s="420"/>
      <c r="J63" s="420"/>
      <c r="K63" s="419"/>
      <c r="L63" s="419"/>
      <c r="M63" s="13"/>
      <c r="N63" s="13"/>
      <c r="O63" s="420"/>
    </row>
    <row r="64" spans="1:15" ht="16.5">
      <c r="A64" s="234"/>
      <c r="B64" s="224"/>
      <c r="C64" s="224"/>
      <c r="D64" s="224"/>
      <c r="E64" s="224"/>
      <c r="F64" s="222"/>
      <c r="G64" s="274"/>
      <c r="H64" s="275"/>
      <c r="I64" s="222"/>
      <c r="J64" s="222"/>
      <c r="K64" s="234"/>
      <c r="L64" s="234"/>
      <c r="M64" s="222"/>
      <c r="N64" s="222"/>
      <c r="O64" s="222"/>
    </row>
    <row r="65" spans="1:15" ht="16.5">
      <c r="A65" s="234"/>
      <c r="B65" s="224"/>
      <c r="C65" s="224"/>
      <c r="D65" s="224"/>
      <c r="E65" s="224"/>
      <c r="F65" s="222"/>
      <c r="G65" s="274"/>
      <c r="H65" s="275"/>
      <c r="I65" s="222"/>
      <c r="J65" s="222"/>
      <c r="K65" s="234"/>
      <c r="L65" s="234"/>
      <c r="M65" s="222"/>
      <c r="N65" s="222"/>
      <c r="O65" s="222"/>
    </row>
    <row r="66" spans="1:15" ht="16.5">
      <c r="A66" s="234"/>
      <c r="B66" s="224"/>
      <c r="C66" s="224"/>
      <c r="D66" s="224"/>
      <c r="E66" s="224"/>
      <c r="F66" s="222"/>
      <c r="G66" s="274"/>
      <c r="H66" s="275"/>
      <c r="I66" s="222"/>
      <c r="J66" s="222"/>
      <c r="K66" s="234"/>
      <c r="L66" s="234"/>
      <c r="M66" s="222"/>
      <c r="N66" s="222"/>
      <c r="O66" s="222"/>
    </row>
    <row r="67" spans="1:15" ht="16.5">
      <c r="A67" s="234"/>
      <c r="B67" s="224"/>
      <c r="C67" s="224"/>
      <c r="D67" s="224"/>
      <c r="E67" s="224"/>
      <c r="F67" s="222"/>
      <c r="G67" s="274"/>
      <c r="H67" s="275"/>
      <c r="I67" s="222"/>
      <c r="J67" s="222"/>
      <c r="K67" s="234"/>
      <c r="L67" s="234"/>
      <c r="M67" s="222"/>
      <c r="N67" s="222"/>
      <c r="O67" s="222"/>
    </row>
    <row r="68" spans="1:15" ht="16.5">
      <c r="A68" s="234"/>
      <c r="B68" s="224"/>
      <c r="C68" s="224"/>
      <c r="D68" s="224"/>
      <c r="E68" s="224"/>
      <c r="F68" s="222"/>
      <c r="G68" s="274"/>
      <c r="H68" s="275"/>
      <c r="I68" s="222"/>
      <c r="J68" s="222"/>
      <c r="K68" s="234"/>
      <c r="L68" s="234"/>
      <c r="M68" s="222"/>
      <c r="N68" s="222"/>
      <c r="O68" s="222"/>
    </row>
    <row r="69" spans="1:15" ht="16.5">
      <c r="A69" s="234"/>
      <c r="B69" s="224"/>
      <c r="C69" s="224"/>
      <c r="D69" s="224"/>
      <c r="E69" s="224"/>
      <c r="F69" s="222"/>
      <c r="G69" s="274"/>
      <c r="H69" s="275"/>
      <c r="I69" s="222"/>
      <c r="J69" s="222"/>
      <c r="K69" s="234"/>
      <c r="L69" s="234"/>
      <c r="M69" s="222"/>
      <c r="N69" s="222"/>
      <c r="O69" s="222"/>
    </row>
    <row r="70" spans="1:15" ht="16.5">
      <c r="A70" s="234"/>
      <c r="B70" s="224"/>
      <c r="C70" s="224"/>
      <c r="D70" s="224"/>
      <c r="E70" s="224"/>
      <c r="F70" s="222"/>
      <c r="G70" s="274"/>
      <c r="H70" s="275"/>
      <c r="I70" s="222"/>
      <c r="J70" s="222"/>
      <c r="K70" s="234"/>
      <c r="L70" s="234"/>
      <c r="M70" s="222"/>
      <c r="N70" s="222"/>
      <c r="O70" s="222"/>
    </row>
    <row r="71" spans="1:15" ht="14.25">
      <c r="A71" s="222"/>
      <c r="B71" s="222"/>
      <c r="C71" s="222"/>
      <c r="D71" s="234"/>
      <c r="E71" s="222"/>
      <c r="F71" s="222"/>
      <c r="G71" s="234"/>
      <c r="H71" s="272"/>
      <c r="I71" s="222"/>
      <c r="J71" s="222"/>
      <c r="K71" s="234"/>
      <c r="L71" s="234"/>
      <c r="M71" s="222"/>
      <c r="N71" s="222"/>
      <c r="O71" s="222"/>
    </row>
    <row r="72" spans="1:15" ht="16.5">
      <c r="A72" s="224"/>
      <c r="B72" s="271"/>
      <c r="C72" s="271"/>
      <c r="D72" s="224"/>
      <c r="E72" s="271"/>
      <c r="F72" s="222"/>
      <c r="G72" s="235"/>
      <c r="H72" s="272"/>
      <c r="I72" s="222"/>
      <c r="J72" s="222"/>
      <c r="K72" s="234"/>
      <c r="L72" s="234"/>
      <c r="M72" s="235"/>
      <c r="N72" s="235"/>
      <c r="O72" s="222"/>
    </row>
    <row r="73" spans="1:15" ht="16.5">
      <c r="A73" s="224"/>
      <c r="B73" s="271"/>
      <c r="C73" s="271"/>
      <c r="D73" s="224"/>
      <c r="E73" s="271"/>
      <c r="F73" s="222"/>
      <c r="G73" s="235"/>
      <c r="H73" s="272"/>
      <c r="I73" s="222"/>
      <c r="J73" s="222"/>
      <c r="K73" s="234"/>
      <c r="L73" s="234"/>
      <c r="M73" s="222"/>
      <c r="N73" s="222"/>
      <c r="O73" s="222"/>
    </row>
    <row r="74" spans="1:15" ht="16.5">
      <c r="A74" s="421"/>
      <c r="B74" s="421"/>
      <c r="C74" s="421"/>
      <c r="D74" s="234"/>
      <c r="E74" s="222"/>
      <c r="F74" s="222"/>
      <c r="G74" s="234"/>
      <c r="H74" s="272"/>
      <c r="I74" s="222"/>
      <c r="J74" s="222"/>
      <c r="K74" s="234"/>
      <c r="L74" s="234"/>
      <c r="M74" s="222"/>
      <c r="N74" s="222"/>
      <c r="O74" s="222"/>
    </row>
    <row r="75" spans="1:15" s="273" customFormat="1" ht="16.5">
      <c r="A75" s="419"/>
      <c r="B75" s="419"/>
      <c r="C75" s="419"/>
      <c r="D75" s="419"/>
      <c r="E75" s="224"/>
      <c r="F75" s="419"/>
      <c r="G75" s="419"/>
      <c r="H75" s="421"/>
      <c r="I75" s="419"/>
      <c r="J75" s="419"/>
      <c r="K75" s="419"/>
      <c r="L75" s="419"/>
      <c r="M75" s="436"/>
      <c r="N75" s="437"/>
      <c r="O75" s="419"/>
    </row>
    <row r="76" spans="1:15" ht="16.5">
      <c r="A76" s="419"/>
      <c r="B76" s="419"/>
      <c r="C76" s="419"/>
      <c r="D76" s="419"/>
      <c r="E76" s="224"/>
      <c r="F76" s="420"/>
      <c r="G76" s="419"/>
      <c r="H76" s="421"/>
      <c r="I76" s="420"/>
      <c r="J76" s="420"/>
      <c r="K76" s="419"/>
      <c r="L76" s="419"/>
      <c r="M76" s="13"/>
      <c r="N76" s="13"/>
      <c r="O76" s="420"/>
    </row>
    <row r="77" spans="1:15" ht="16.5">
      <c r="A77" s="234"/>
      <c r="B77" s="224"/>
      <c r="C77" s="224"/>
      <c r="D77" s="224"/>
      <c r="E77" s="224"/>
      <c r="F77" s="222"/>
      <c r="G77" s="274"/>
      <c r="H77" s="272"/>
      <c r="I77" s="222"/>
      <c r="J77" s="222"/>
      <c r="K77" s="234"/>
      <c r="L77" s="234"/>
      <c r="M77" s="222"/>
      <c r="N77" s="222"/>
      <c r="O77" s="222"/>
    </row>
    <row r="78" spans="1:15" ht="16.5">
      <c r="A78" s="234"/>
      <c r="B78" s="224"/>
      <c r="C78" s="224"/>
      <c r="D78" s="224"/>
      <c r="E78" s="224"/>
      <c r="F78" s="222"/>
      <c r="G78" s="274"/>
      <c r="H78" s="272"/>
      <c r="I78" s="222"/>
      <c r="J78" s="222"/>
      <c r="K78" s="234"/>
      <c r="L78" s="234"/>
      <c r="M78" s="222"/>
      <c r="N78" s="222"/>
      <c r="O78" s="222"/>
    </row>
    <row r="79" spans="1:15" ht="16.5">
      <c r="A79" s="234"/>
      <c r="B79" s="224"/>
      <c r="C79" s="224"/>
      <c r="D79" s="224"/>
      <c r="E79" s="224"/>
      <c r="F79" s="222"/>
      <c r="G79" s="274"/>
      <c r="H79" s="272"/>
      <c r="I79" s="222"/>
      <c r="J79" s="222"/>
      <c r="K79" s="234"/>
      <c r="L79" s="234"/>
      <c r="M79" s="222"/>
      <c r="N79" s="222"/>
      <c r="O79" s="222"/>
    </row>
    <row r="80" spans="1:15" ht="16.5">
      <c r="A80" s="234"/>
      <c r="B80" s="224"/>
      <c r="C80" s="224"/>
      <c r="D80" s="224"/>
      <c r="E80" s="224"/>
      <c r="F80" s="222"/>
      <c r="G80" s="274"/>
      <c r="H80" s="272"/>
      <c r="I80" s="222"/>
      <c r="J80" s="222"/>
      <c r="K80" s="234"/>
      <c r="L80" s="234"/>
      <c r="M80" s="222"/>
      <c r="N80" s="222"/>
      <c r="O80" s="222"/>
    </row>
    <row r="81" spans="1:15" ht="16.5">
      <c r="A81" s="234"/>
      <c r="B81" s="224"/>
      <c r="C81" s="224"/>
      <c r="D81" s="224"/>
      <c r="E81" s="224"/>
      <c r="F81" s="222"/>
      <c r="G81" s="274"/>
      <c r="H81" s="272"/>
      <c r="I81" s="222"/>
      <c r="J81" s="222"/>
      <c r="K81" s="234"/>
      <c r="L81" s="234"/>
      <c r="M81" s="222"/>
      <c r="N81" s="222"/>
      <c r="O81" s="222"/>
    </row>
    <row r="82" spans="1:15" ht="16.5">
      <c r="A82" s="234"/>
      <c r="B82" s="224"/>
      <c r="C82" s="224"/>
      <c r="D82" s="224"/>
      <c r="E82" s="224"/>
      <c r="F82" s="222"/>
      <c r="G82" s="274"/>
      <c r="H82" s="272"/>
      <c r="I82" s="222"/>
      <c r="J82" s="222"/>
      <c r="K82" s="234"/>
      <c r="L82" s="234"/>
      <c r="M82" s="222"/>
      <c r="N82" s="222"/>
      <c r="O82" s="222"/>
    </row>
    <row r="83" spans="1:15" ht="16.5">
      <c r="A83" s="234"/>
      <c r="B83" s="224"/>
      <c r="C83" s="224"/>
      <c r="D83" s="224"/>
      <c r="E83" s="224"/>
      <c r="F83" s="222"/>
      <c r="G83" s="274"/>
      <c r="H83" s="272"/>
      <c r="I83" s="222"/>
      <c r="J83" s="222"/>
      <c r="K83" s="234"/>
      <c r="L83" s="234"/>
      <c r="M83" s="222"/>
      <c r="N83" s="222"/>
      <c r="O83" s="222"/>
    </row>
    <row r="84" spans="1:15" ht="16.5">
      <c r="A84" s="234"/>
      <c r="B84" s="224"/>
      <c r="C84" s="224"/>
      <c r="D84" s="224"/>
      <c r="E84" s="224"/>
      <c r="F84" s="222"/>
      <c r="G84" s="274"/>
      <c r="H84" s="272"/>
      <c r="I84" s="222"/>
      <c r="J84" s="222"/>
      <c r="K84" s="234"/>
      <c r="L84" s="234"/>
      <c r="M84" s="222"/>
      <c r="N84" s="222"/>
      <c r="O84" s="222"/>
    </row>
    <row r="85" spans="1:15" ht="16.5">
      <c r="A85" s="234"/>
      <c r="B85" s="224"/>
      <c r="C85" s="224"/>
      <c r="D85" s="224"/>
      <c r="E85" s="224"/>
      <c r="F85" s="222"/>
      <c r="G85" s="274"/>
      <c r="H85" s="272"/>
      <c r="I85" s="222"/>
      <c r="J85" s="222"/>
      <c r="K85" s="234"/>
      <c r="L85" s="234"/>
      <c r="M85" s="222"/>
      <c r="N85" s="222"/>
      <c r="O85" s="222"/>
    </row>
    <row r="86" spans="1:15" ht="16.5">
      <c r="A86" s="234"/>
      <c r="B86" s="224"/>
      <c r="C86" s="224"/>
      <c r="D86" s="224"/>
      <c r="E86" s="224"/>
      <c r="F86" s="222"/>
      <c r="G86" s="274"/>
      <c r="H86" s="272"/>
      <c r="I86" s="222"/>
      <c r="J86" s="222"/>
      <c r="K86" s="234"/>
      <c r="L86" s="234"/>
      <c r="M86" s="222"/>
      <c r="N86" s="222"/>
      <c r="O86" s="222"/>
    </row>
    <row r="87" spans="1:15" ht="16.5">
      <c r="A87" s="234"/>
      <c r="B87" s="224"/>
      <c r="C87" s="224"/>
      <c r="D87" s="224"/>
      <c r="E87" s="224"/>
      <c r="F87" s="222"/>
      <c r="G87" s="274"/>
      <c r="H87" s="272"/>
      <c r="I87" s="222"/>
      <c r="J87" s="222"/>
      <c r="K87" s="234"/>
      <c r="L87" s="234"/>
      <c r="M87" s="222"/>
      <c r="N87" s="222"/>
      <c r="O87" s="222"/>
    </row>
    <row r="88" spans="1:15" ht="14.25">
      <c r="A88" s="234"/>
      <c r="B88" s="234"/>
      <c r="C88" s="234"/>
      <c r="D88" s="234"/>
      <c r="E88" s="234"/>
      <c r="F88" s="222"/>
      <c r="G88" s="274"/>
      <c r="H88" s="272"/>
      <c r="I88" s="222"/>
      <c r="J88" s="222"/>
      <c r="K88" s="234"/>
      <c r="L88" s="234"/>
      <c r="M88" s="222"/>
      <c r="N88" s="222"/>
      <c r="O88" s="222"/>
    </row>
    <row r="89" spans="1:15" ht="16.5">
      <c r="A89" s="224"/>
      <c r="B89" s="271"/>
      <c r="C89" s="271"/>
      <c r="D89" s="224"/>
      <c r="E89" s="271"/>
      <c r="F89" s="222"/>
      <c r="G89" s="235"/>
      <c r="H89" s="272"/>
      <c r="I89" s="222"/>
      <c r="J89" s="222"/>
      <c r="K89" s="234"/>
      <c r="L89" s="234"/>
      <c r="M89" s="235"/>
      <c r="N89" s="235"/>
      <c r="O89" s="222"/>
    </row>
    <row r="90" spans="1:15" ht="16.5">
      <c r="A90" s="224"/>
      <c r="B90" s="271"/>
      <c r="C90" s="271"/>
      <c r="D90" s="224"/>
      <c r="E90" s="271"/>
      <c r="F90" s="222"/>
      <c r="G90" s="235"/>
      <c r="H90" s="272"/>
      <c r="I90" s="222"/>
      <c r="J90" s="222"/>
      <c r="K90" s="234"/>
      <c r="L90" s="234"/>
      <c r="M90" s="222"/>
      <c r="N90" s="222"/>
      <c r="O90" s="222"/>
    </row>
    <row r="91" spans="1:15" ht="16.5">
      <c r="A91" s="421"/>
      <c r="B91" s="421"/>
      <c r="C91" s="421"/>
      <c r="D91" s="234"/>
      <c r="E91" s="222"/>
      <c r="F91" s="222"/>
      <c r="G91" s="234"/>
      <c r="H91" s="272"/>
      <c r="I91" s="222"/>
      <c r="J91" s="222"/>
      <c r="K91" s="234"/>
      <c r="L91" s="234"/>
      <c r="M91" s="222"/>
      <c r="N91" s="222"/>
      <c r="O91" s="222"/>
    </row>
    <row r="92" spans="1:15" s="273" customFormat="1" ht="16.5">
      <c r="A92" s="419"/>
      <c r="B92" s="419"/>
      <c r="C92" s="419"/>
      <c r="D92" s="419"/>
      <c r="E92" s="224"/>
      <c r="F92" s="419"/>
      <c r="G92" s="419"/>
      <c r="H92" s="421"/>
      <c r="I92" s="419"/>
      <c r="J92" s="419"/>
      <c r="K92" s="419"/>
      <c r="L92" s="419"/>
      <c r="M92" s="436"/>
      <c r="N92" s="437"/>
      <c r="O92" s="419"/>
    </row>
    <row r="93" spans="1:15" ht="16.5">
      <c r="A93" s="420"/>
      <c r="B93" s="419"/>
      <c r="C93" s="419"/>
      <c r="D93" s="419"/>
      <c r="E93" s="224"/>
      <c r="F93" s="420"/>
      <c r="G93" s="419"/>
      <c r="H93" s="421"/>
      <c r="I93" s="420"/>
      <c r="J93" s="420"/>
      <c r="K93" s="419"/>
      <c r="L93" s="419"/>
      <c r="M93" s="13"/>
      <c r="N93" s="13"/>
      <c r="O93" s="420"/>
    </row>
    <row r="94" spans="1:15" ht="14.25">
      <c r="A94" s="222"/>
      <c r="B94" s="234"/>
      <c r="C94" s="234"/>
      <c r="D94" s="234"/>
      <c r="E94" s="234"/>
      <c r="F94" s="222"/>
      <c r="G94" s="274"/>
      <c r="H94" s="272"/>
      <c r="I94" s="222"/>
      <c r="J94" s="222"/>
      <c r="K94" s="234"/>
      <c r="L94" s="234"/>
      <c r="M94" s="222"/>
      <c r="N94" s="222"/>
      <c r="O94" s="222"/>
    </row>
    <row r="95" spans="1:15" ht="14.25">
      <c r="A95" s="222"/>
      <c r="B95" s="234"/>
      <c r="C95" s="234"/>
      <c r="D95" s="234"/>
      <c r="E95" s="234"/>
      <c r="F95" s="222"/>
      <c r="G95" s="274"/>
      <c r="H95" s="272"/>
      <c r="I95" s="222"/>
      <c r="J95" s="222"/>
      <c r="K95" s="234"/>
      <c r="L95" s="234"/>
      <c r="M95" s="222"/>
      <c r="N95" s="222"/>
      <c r="O95" s="222"/>
    </row>
    <row r="96" spans="1:15" ht="14.25">
      <c r="A96" s="222"/>
      <c r="B96" s="234"/>
      <c r="C96" s="234"/>
      <c r="D96" s="234"/>
      <c r="E96" s="234"/>
      <c r="F96" s="222"/>
      <c r="G96" s="274"/>
      <c r="H96" s="272"/>
      <c r="I96" s="222"/>
      <c r="J96" s="222"/>
      <c r="K96" s="234"/>
      <c r="L96" s="234"/>
      <c r="M96" s="222"/>
      <c r="N96" s="222"/>
      <c r="O96" s="222"/>
    </row>
    <row r="97" spans="1:15" ht="14.25">
      <c r="A97" s="222"/>
      <c r="B97" s="234"/>
      <c r="C97" s="234"/>
      <c r="D97" s="234"/>
      <c r="E97" s="234"/>
      <c r="F97" s="222"/>
      <c r="G97" s="274"/>
      <c r="H97" s="272"/>
      <c r="I97" s="222"/>
      <c r="J97" s="222"/>
      <c r="K97" s="234"/>
      <c r="L97" s="234"/>
      <c r="M97" s="222"/>
      <c r="N97" s="222"/>
      <c r="O97" s="222"/>
    </row>
    <row r="98" spans="1:15" ht="14.25">
      <c r="A98" s="222"/>
      <c r="B98" s="234"/>
      <c r="C98" s="234"/>
      <c r="D98" s="234"/>
      <c r="E98" s="234"/>
      <c r="F98" s="222"/>
      <c r="G98" s="274"/>
      <c r="H98" s="272"/>
      <c r="I98" s="222"/>
      <c r="J98" s="222"/>
      <c r="K98" s="234"/>
      <c r="L98" s="234"/>
      <c r="M98" s="222"/>
      <c r="N98" s="222"/>
      <c r="O98" s="222"/>
    </row>
    <row r="99" spans="1:15" ht="14.25">
      <c r="A99" s="222"/>
      <c r="B99" s="234"/>
      <c r="C99" s="234"/>
      <c r="D99" s="234"/>
      <c r="E99" s="234"/>
      <c r="F99" s="222"/>
      <c r="G99" s="274"/>
      <c r="H99" s="272"/>
      <c r="I99" s="222"/>
      <c r="J99" s="222"/>
      <c r="K99" s="234"/>
      <c r="L99" s="234"/>
      <c r="M99" s="222"/>
      <c r="N99" s="222"/>
      <c r="O99" s="222"/>
    </row>
    <row r="100" spans="1:15" ht="16.5">
      <c r="A100" s="224"/>
      <c r="B100" s="271"/>
      <c r="C100" s="271"/>
      <c r="D100" s="224"/>
      <c r="E100" s="271"/>
      <c r="F100" s="222"/>
      <c r="G100" s="235"/>
      <c r="H100" s="272"/>
      <c r="I100" s="222"/>
      <c r="J100" s="222"/>
      <c r="K100" s="234"/>
      <c r="L100" s="234"/>
      <c r="M100" s="235"/>
      <c r="N100" s="235"/>
      <c r="O100" s="222"/>
    </row>
    <row r="101" spans="1:15" ht="14.25">
      <c r="A101" s="277"/>
      <c r="B101" s="278"/>
      <c r="C101" s="278"/>
      <c r="D101" s="8"/>
      <c r="E101" s="278"/>
      <c r="F101" s="278"/>
      <c r="G101" s="279"/>
      <c r="H101" s="280"/>
      <c r="I101" s="278"/>
      <c r="J101" s="278"/>
      <c r="K101" s="279"/>
      <c r="L101" s="279"/>
      <c r="M101" s="278"/>
      <c r="N101" s="278"/>
      <c r="O101" s="278"/>
    </row>
    <row r="102" spans="1:15" ht="16.5">
      <c r="A102" s="421"/>
      <c r="B102" s="421"/>
      <c r="C102" s="421"/>
      <c r="D102" s="234"/>
      <c r="E102" s="222"/>
      <c r="F102" s="222"/>
      <c r="G102" s="234"/>
      <c r="H102" s="272"/>
      <c r="I102" s="222"/>
      <c r="J102" s="222"/>
      <c r="K102" s="234"/>
      <c r="L102" s="234"/>
      <c r="M102" s="222"/>
      <c r="N102" s="222"/>
      <c r="O102" s="222"/>
    </row>
    <row r="103" spans="1:15" ht="16.5">
      <c r="A103" s="419"/>
      <c r="B103" s="419"/>
      <c r="C103" s="419"/>
      <c r="D103" s="419"/>
      <c r="E103" s="224"/>
      <c r="F103" s="419"/>
      <c r="G103" s="419"/>
      <c r="H103" s="421"/>
      <c r="I103" s="419"/>
      <c r="J103" s="419"/>
      <c r="K103" s="419"/>
      <c r="L103" s="419"/>
      <c r="M103" s="436"/>
      <c r="N103" s="437"/>
      <c r="O103" s="419"/>
    </row>
    <row r="104" spans="1:15" ht="16.5">
      <c r="A104" s="420"/>
      <c r="B104" s="419"/>
      <c r="C104" s="419"/>
      <c r="D104" s="419"/>
      <c r="E104" s="224"/>
      <c r="F104" s="420"/>
      <c r="G104" s="419"/>
      <c r="H104" s="421"/>
      <c r="I104" s="420"/>
      <c r="J104" s="420"/>
      <c r="K104" s="419"/>
      <c r="L104" s="419"/>
      <c r="M104" s="13"/>
      <c r="N104" s="13"/>
      <c r="O104" s="420"/>
    </row>
    <row r="105" spans="1:15" ht="14.25">
      <c r="A105" s="222"/>
      <c r="B105" s="234"/>
      <c r="C105" s="234"/>
      <c r="D105" s="234"/>
      <c r="E105" s="234"/>
      <c r="F105" s="222"/>
      <c r="G105" s="274"/>
      <c r="H105" s="272"/>
      <c r="I105" s="222"/>
      <c r="J105" s="222"/>
      <c r="K105" s="234"/>
      <c r="L105" s="234"/>
      <c r="M105" s="222"/>
      <c r="N105" s="222"/>
      <c r="O105" s="222"/>
    </row>
    <row r="106" spans="1:15" ht="14.25">
      <c r="A106" s="222"/>
      <c r="B106" s="234"/>
      <c r="C106" s="234"/>
      <c r="D106" s="234"/>
      <c r="E106" s="234"/>
      <c r="F106" s="222"/>
      <c r="G106" s="274"/>
      <c r="H106" s="272"/>
      <c r="I106" s="222"/>
      <c r="J106" s="222"/>
      <c r="K106" s="234"/>
      <c r="L106" s="234"/>
      <c r="M106" s="222"/>
      <c r="N106" s="222"/>
      <c r="O106" s="222"/>
    </row>
    <row r="107" spans="1:15" ht="14.25">
      <c r="A107" s="222"/>
      <c r="B107" s="234"/>
      <c r="C107" s="234"/>
      <c r="D107" s="234"/>
      <c r="E107" s="234"/>
      <c r="F107" s="222"/>
      <c r="G107" s="274"/>
      <c r="H107" s="272"/>
      <c r="I107" s="222"/>
      <c r="J107" s="222"/>
      <c r="K107" s="234"/>
      <c r="L107" s="234"/>
      <c r="M107" s="222"/>
      <c r="N107" s="222"/>
      <c r="O107" s="222"/>
    </row>
    <row r="108" spans="1:15" ht="14.25">
      <c r="A108" s="222"/>
      <c r="B108" s="234"/>
      <c r="C108" s="234"/>
      <c r="D108" s="234"/>
      <c r="E108" s="234"/>
      <c r="F108" s="222"/>
      <c r="G108" s="274"/>
      <c r="H108" s="272"/>
      <c r="I108" s="222"/>
      <c r="J108" s="222"/>
      <c r="K108" s="234"/>
      <c r="L108" s="234"/>
      <c r="M108" s="222"/>
      <c r="N108" s="222"/>
      <c r="O108" s="222"/>
    </row>
    <row r="109" spans="1:15" ht="14.25">
      <c r="A109" s="222"/>
      <c r="B109" s="234"/>
      <c r="C109" s="234"/>
      <c r="D109" s="234"/>
      <c r="E109" s="234"/>
      <c r="F109" s="222"/>
      <c r="G109" s="274"/>
      <c r="H109" s="272"/>
      <c r="I109" s="222"/>
      <c r="J109" s="222"/>
      <c r="K109" s="234"/>
      <c r="L109" s="234"/>
      <c r="M109" s="222"/>
      <c r="N109" s="222"/>
      <c r="O109" s="222"/>
    </row>
    <row r="110" spans="1:15" ht="14.25">
      <c r="A110" s="222"/>
      <c r="B110" s="234"/>
      <c r="C110" s="234"/>
      <c r="D110" s="234"/>
      <c r="E110" s="234"/>
      <c r="F110" s="222"/>
      <c r="G110" s="274"/>
      <c r="H110" s="272"/>
      <c r="I110" s="222"/>
      <c r="J110" s="222"/>
      <c r="K110" s="234"/>
      <c r="L110" s="234"/>
      <c r="M110" s="222"/>
      <c r="N110" s="222"/>
      <c r="O110" s="222"/>
    </row>
    <row r="111" spans="1:15" ht="16.5">
      <c r="A111" s="224"/>
      <c r="B111" s="271"/>
      <c r="C111" s="271"/>
      <c r="D111" s="224"/>
      <c r="E111" s="271"/>
      <c r="F111" s="222"/>
      <c r="G111" s="235"/>
      <c r="H111" s="272"/>
      <c r="I111" s="222"/>
      <c r="J111" s="222"/>
      <c r="K111" s="234"/>
      <c r="L111" s="234"/>
      <c r="M111" s="235"/>
      <c r="N111" s="235"/>
      <c r="O111" s="222"/>
    </row>
    <row r="112" spans="1:15" ht="14.25">
      <c r="A112" s="277"/>
      <c r="B112" s="278"/>
      <c r="C112" s="278"/>
      <c r="D112" s="8"/>
      <c r="E112" s="278"/>
      <c r="F112" s="278"/>
      <c r="G112" s="279"/>
      <c r="H112" s="280"/>
      <c r="I112" s="278"/>
      <c r="J112" s="278"/>
      <c r="K112" s="279"/>
      <c r="L112" s="279"/>
      <c r="M112" s="278"/>
      <c r="N112" s="278"/>
      <c r="O112" s="278"/>
    </row>
    <row r="113" spans="1:15" ht="16.5">
      <c r="A113" s="421"/>
      <c r="B113" s="421"/>
      <c r="C113" s="421"/>
      <c r="D113" s="234"/>
      <c r="E113" s="222"/>
      <c r="F113" s="222"/>
      <c r="G113" s="234"/>
      <c r="H113" s="272"/>
      <c r="I113" s="222"/>
      <c r="J113" s="222"/>
      <c r="K113" s="234"/>
      <c r="L113" s="234"/>
      <c r="M113" s="222"/>
      <c r="N113" s="222"/>
      <c r="O113" s="222"/>
    </row>
    <row r="114" spans="1:15" ht="16.5">
      <c r="A114" s="419"/>
      <c r="B114" s="419"/>
      <c r="C114" s="419"/>
      <c r="D114" s="419"/>
      <c r="E114" s="224"/>
      <c r="F114" s="419"/>
      <c r="G114" s="419"/>
      <c r="H114" s="421"/>
      <c r="I114" s="419"/>
      <c r="J114" s="419"/>
      <c r="K114" s="419"/>
      <c r="L114" s="419"/>
      <c r="M114" s="436"/>
      <c r="N114" s="437"/>
      <c r="O114" s="419"/>
    </row>
    <row r="115" spans="1:15" ht="16.5">
      <c r="A115" s="420"/>
      <c r="B115" s="419"/>
      <c r="C115" s="419"/>
      <c r="D115" s="419"/>
      <c r="E115" s="224"/>
      <c r="F115" s="420"/>
      <c r="G115" s="419"/>
      <c r="H115" s="421"/>
      <c r="I115" s="420"/>
      <c r="J115" s="420"/>
      <c r="K115" s="419"/>
      <c r="L115" s="419"/>
      <c r="M115" s="13"/>
      <c r="N115" s="13"/>
      <c r="O115" s="420"/>
    </row>
    <row r="116" spans="1:15" ht="14.25">
      <c r="A116" s="222"/>
      <c r="B116" s="234"/>
      <c r="C116" s="234"/>
      <c r="D116" s="234"/>
      <c r="E116" s="234"/>
      <c r="F116" s="222"/>
      <c r="G116" s="274"/>
      <c r="H116" s="272"/>
      <c r="I116" s="222"/>
      <c r="J116" s="222"/>
      <c r="K116" s="234"/>
      <c r="L116" s="234"/>
      <c r="M116" s="222"/>
      <c r="N116" s="222"/>
      <c r="O116" s="222"/>
    </row>
    <row r="117" spans="1:15" ht="14.25">
      <c r="A117" s="222"/>
      <c r="B117" s="234"/>
      <c r="C117" s="234"/>
      <c r="D117" s="234"/>
      <c r="E117" s="234"/>
      <c r="F117" s="222"/>
      <c r="G117" s="274"/>
      <c r="H117" s="272"/>
      <c r="I117" s="222"/>
      <c r="J117" s="222"/>
      <c r="K117" s="234"/>
      <c r="L117" s="234"/>
      <c r="M117" s="222"/>
      <c r="N117" s="222"/>
      <c r="O117" s="222"/>
    </row>
    <row r="118" spans="1:15" ht="14.25">
      <c r="A118" s="222"/>
      <c r="B118" s="234"/>
      <c r="C118" s="234"/>
      <c r="D118" s="234"/>
      <c r="E118" s="234"/>
      <c r="F118" s="222"/>
      <c r="G118" s="274"/>
      <c r="H118" s="272"/>
      <c r="I118" s="222"/>
      <c r="J118" s="222"/>
      <c r="K118" s="234"/>
      <c r="L118" s="234"/>
      <c r="M118" s="222"/>
      <c r="N118" s="222"/>
      <c r="O118" s="222"/>
    </row>
    <row r="119" spans="1:15" ht="14.25">
      <c r="A119" s="222"/>
      <c r="B119" s="234"/>
      <c r="C119" s="234"/>
      <c r="D119" s="234"/>
      <c r="E119" s="234"/>
      <c r="F119" s="222"/>
      <c r="G119" s="274"/>
      <c r="H119" s="272"/>
      <c r="I119" s="222"/>
      <c r="J119" s="222"/>
      <c r="K119" s="234"/>
      <c r="L119" s="234"/>
      <c r="M119" s="222"/>
      <c r="N119" s="222"/>
      <c r="O119" s="222"/>
    </row>
    <row r="120" spans="1:15" ht="14.25">
      <c r="A120" s="222"/>
      <c r="B120" s="234"/>
      <c r="C120" s="234"/>
      <c r="D120" s="234"/>
      <c r="E120" s="234"/>
      <c r="F120" s="222"/>
      <c r="G120" s="274"/>
      <c r="H120" s="272"/>
      <c r="I120" s="222"/>
      <c r="J120" s="222"/>
      <c r="K120" s="234"/>
      <c r="L120" s="234"/>
      <c r="M120" s="222"/>
      <c r="N120" s="222"/>
      <c r="O120" s="222"/>
    </row>
    <row r="121" spans="1:15" ht="14.25">
      <c r="A121" s="222"/>
      <c r="B121" s="234"/>
      <c r="C121" s="234"/>
      <c r="D121" s="234"/>
      <c r="E121" s="234"/>
      <c r="F121" s="222"/>
      <c r="G121" s="274"/>
      <c r="H121" s="272"/>
      <c r="I121" s="222"/>
      <c r="J121" s="222"/>
      <c r="K121" s="234"/>
      <c r="L121" s="234"/>
      <c r="M121" s="222"/>
      <c r="N121" s="222"/>
      <c r="O121" s="222"/>
    </row>
    <row r="122" spans="1:15" ht="16.5">
      <c r="A122" s="224"/>
      <c r="B122" s="271"/>
      <c r="C122" s="271"/>
      <c r="D122" s="224"/>
      <c r="E122" s="271"/>
      <c r="F122" s="222"/>
      <c r="G122" s="235"/>
      <c r="H122" s="272"/>
      <c r="I122" s="222"/>
      <c r="J122" s="222"/>
      <c r="K122" s="234"/>
      <c r="L122" s="234"/>
      <c r="M122" s="235"/>
      <c r="N122" s="235"/>
      <c r="O122" s="222"/>
    </row>
  </sheetData>
  <mergeCells count="114">
    <mergeCell ref="A91:C91"/>
    <mergeCell ref="A1:O1"/>
    <mergeCell ref="A2:C2"/>
    <mergeCell ref="A34:C34"/>
    <mergeCell ref="A47:C47"/>
    <mergeCell ref="M3:N3"/>
    <mergeCell ref="M35:N35"/>
    <mergeCell ref="M48:N48"/>
    <mergeCell ref="I3:I4"/>
    <mergeCell ref="J3:J4"/>
    <mergeCell ref="K3:K4"/>
    <mergeCell ref="A61:C61"/>
    <mergeCell ref="L3:L4"/>
    <mergeCell ref="O3:O4"/>
    <mergeCell ref="A3:A4"/>
    <mergeCell ref="B3:B4"/>
    <mergeCell ref="C3:C4"/>
    <mergeCell ref="D3:D4"/>
    <mergeCell ref="F3:F4"/>
    <mergeCell ref="G3:G4"/>
    <mergeCell ref="H3:H4"/>
    <mergeCell ref="A35:A36"/>
    <mergeCell ref="B35:B36"/>
    <mergeCell ref="C35:C36"/>
    <mergeCell ref="D35:D36"/>
    <mergeCell ref="E3:E4"/>
    <mergeCell ref="L35:L36"/>
    <mergeCell ref="F35:F36"/>
    <mergeCell ref="G35:G36"/>
    <mergeCell ref="H35:H36"/>
    <mergeCell ref="F48:F49"/>
    <mergeCell ref="G48:G49"/>
    <mergeCell ref="H48:H49"/>
    <mergeCell ref="A48:A49"/>
    <mergeCell ref="B48:B49"/>
    <mergeCell ref="C48:C49"/>
    <mergeCell ref="D48:D49"/>
    <mergeCell ref="O48:O49"/>
    <mergeCell ref="O35:O36"/>
    <mergeCell ref="O62:O63"/>
    <mergeCell ref="I48:I49"/>
    <mergeCell ref="J48:J49"/>
    <mergeCell ref="K48:K49"/>
    <mergeCell ref="L48:L49"/>
    <mergeCell ref="I35:I36"/>
    <mergeCell ref="J35:J36"/>
    <mergeCell ref="K35:K36"/>
    <mergeCell ref="O75:O76"/>
    <mergeCell ref="L75:L76"/>
    <mergeCell ref="K62:K63"/>
    <mergeCell ref="J62:J63"/>
    <mergeCell ref="L62:L63"/>
    <mergeCell ref="M62:N62"/>
    <mergeCell ref="M75:N75"/>
    <mergeCell ref="B62:B63"/>
    <mergeCell ref="I62:I63"/>
    <mergeCell ref="H62:H63"/>
    <mergeCell ref="G62:G63"/>
    <mergeCell ref="F62:F63"/>
    <mergeCell ref="D75:D76"/>
    <mergeCell ref="F75:F76"/>
    <mergeCell ref="G75:G76"/>
    <mergeCell ref="A62:A63"/>
    <mergeCell ref="A75:A76"/>
    <mergeCell ref="B75:B76"/>
    <mergeCell ref="C75:C76"/>
    <mergeCell ref="A74:C74"/>
    <mergeCell ref="D62:D63"/>
    <mergeCell ref="C62:C63"/>
    <mergeCell ref="H75:H76"/>
    <mergeCell ref="I75:I76"/>
    <mergeCell ref="J75:J76"/>
    <mergeCell ref="K75:K76"/>
    <mergeCell ref="F92:F93"/>
    <mergeCell ref="G92:G93"/>
    <mergeCell ref="H92:H93"/>
    <mergeCell ref="A92:A93"/>
    <mergeCell ref="B92:B93"/>
    <mergeCell ref="C92:C93"/>
    <mergeCell ref="D92:D93"/>
    <mergeCell ref="O92:O93"/>
    <mergeCell ref="I92:I93"/>
    <mergeCell ref="J92:J93"/>
    <mergeCell ref="K92:K93"/>
    <mergeCell ref="L92:L93"/>
    <mergeCell ref="M92:N92"/>
    <mergeCell ref="G103:G104"/>
    <mergeCell ref="A102:C102"/>
    <mergeCell ref="A103:A104"/>
    <mergeCell ref="B103:B104"/>
    <mergeCell ref="C103:C104"/>
    <mergeCell ref="L103:L104"/>
    <mergeCell ref="M103:N103"/>
    <mergeCell ref="O103:O104"/>
    <mergeCell ref="A113:C113"/>
    <mergeCell ref="H103:H104"/>
    <mergeCell ref="I103:I104"/>
    <mergeCell ref="J103:J104"/>
    <mergeCell ref="K103:K104"/>
    <mergeCell ref="D103:D104"/>
    <mergeCell ref="F103:F104"/>
    <mergeCell ref="F114:F115"/>
    <mergeCell ref="G114:G115"/>
    <mergeCell ref="H114:H115"/>
    <mergeCell ref="A114:A115"/>
    <mergeCell ref="B114:B115"/>
    <mergeCell ref="C114:C115"/>
    <mergeCell ref="D114:D115"/>
    <mergeCell ref="M114:N114"/>
    <mergeCell ref="O114:O115"/>
    <mergeCell ref="I114:I115"/>
    <mergeCell ref="J114:J115"/>
    <mergeCell ref="K114:K115"/>
    <mergeCell ref="L114:L115"/>
  </mergeCells>
  <printOptions/>
  <pageMargins left="0.3937007874015748" right="0.3937007874015748" top="0.7086614173228347" bottom="0.5905511811023623" header="0.5118110236220472" footer="0.5118110236220472"/>
  <pageSetup horizontalDpi="300" verticalDpi="300" orientation="landscape" paperSize="9" scale="82" r:id="rId1"/>
  <headerFooter alignWithMargins="0">
    <oddHeader>&amp;L附件四之（二）</oddHeader>
  </headerFooter>
  <rowBreaks count="1" manualBreakCount="1">
    <brk id="32" max="255" man="1"/>
  </rowBreaks>
</worksheet>
</file>

<file path=xl/worksheets/sheet4.xml><?xml version="1.0" encoding="utf-8"?>
<worksheet xmlns="http://schemas.openxmlformats.org/spreadsheetml/2006/main" xmlns:r="http://schemas.openxmlformats.org/officeDocument/2006/relationships">
  <dimension ref="A1:IV131"/>
  <sheetViews>
    <sheetView view="pageBreakPreview" zoomScaleNormal="75" zoomScaleSheetLayoutView="100" workbookViewId="0" topLeftCell="B121">
      <selection activeCell="K130" sqref="K130:L130"/>
    </sheetView>
  </sheetViews>
  <sheetFormatPr defaultColWidth="9.00390625" defaultRowHeight="16.5"/>
  <cols>
    <col min="1" max="1" width="5.875" style="198" customWidth="1"/>
    <col min="2" max="2" width="10.125" style="198" customWidth="1"/>
    <col min="3" max="3" width="10.00390625" style="291" customWidth="1"/>
    <col min="4" max="4" width="7.625" style="198" customWidth="1"/>
    <col min="5" max="5" width="10.625" style="284" customWidth="1"/>
    <col min="6" max="6" width="35.25390625" style="285" customWidth="1"/>
    <col min="7" max="7" width="10.375" style="198" customWidth="1"/>
    <col min="8" max="8" width="18.25390625" style="198" customWidth="1"/>
    <col min="9" max="9" width="11.75390625" style="198" customWidth="1"/>
    <col min="10" max="10" width="9.125" style="198" customWidth="1"/>
    <col min="11" max="11" width="9.00390625" style="291" customWidth="1"/>
    <col min="12" max="12" width="9.75390625" style="291" customWidth="1"/>
    <col min="13" max="13" width="9.50390625" style="198" customWidth="1"/>
    <col min="14" max="14" width="12.00390625" style="198" customWidth="1"/>
    <col min="15" max="15" width="8.375" style="198" customWidth="1"/>
    <col min="16" max="16384" width="11.75390625" style="198" customWidth="1"/>
  </cols>
  <sheetData>
    <row r="1" spans="1:15" ht="16.5">
      <c r="A1" s="415" t="s">
        <v>1837</v>
      </c>
      <c r="B1" s="415"/>
      <c r="C1" s="415"/>
      <c r="D1" s="193"/>
      <c r="G1" s="199"/>
      <c r="H1" s="193"/>
      <c r="I1" s="193"/>
      <c r="J1" s="193"/>
      <c r="K1" s="199"/>
      <c r="L1" s="199"/>
      <c r="M1" s="193"/>
      <c r="N1" s="193"/>
      <c r="O1" s="193"/>
    </row>
    <row r="2" spans="1:15" ht="23.25" customHeight="1">
      <c r="A2" s="416" t="s">
        <v>1177</v>
      </c>
      <c r="B2" s="416" t="s">
        <v>1838</v>
      </c>
      <c r="C2" s="416" t="s">
        <v>1425</v>
      </c>
      <c r="D2" s="416" t="s">
        <v>1839</v>
      </c>
      <c r="E2" s="417" t="s">
        <v>1189</v>
      </c>
      <c r="F2" s="418" t="s">
        <v>1010</v>
      </c>
      <c r="G2" s="416" t="s">
        <v>1011</v>
      </c>
      <c r="H2" s="416" t="s">
        <v>76</v>
      </c>
      <c r="I2" s="416" t="s">
        <v>1013</v>
      </c>
      <c r="J2" s="416" t="s">
        <v>1014</v>
      </c>
      <c r="K2" s="416" t="s">
        <v>1348</v>
      </c>
      <c r="L2" s="416" t="s">
        <v>1018</v>
      </c>
      <c r="M2" s="411" t="s">
        <v>1193</v>
      </c>
      <c r="N2" s="411"/>
      <c r="O2" s="416" t="s">
        <v>1164</v>
      </c>
    </row>
    <row r="3" spans="1:15" ht="30" customHeight="1">
      <c r="A3" s="416"/>
      <c r="B3" s="416"/>
      <c r="C3" s="416"/>
      <c r="D3" s="416"/>
      <c r="E3" s="417"/>
      <c r="F3" s="410"/>
      <c r="G3" s="416"/>
      <c r="H3" s="412"/>
      <c r="I3" s="412"/>
      <c r="J3" s="412"/>
      <c r="K3" s="416"/>
      <c r="L3" s="416"/>
      <c r="M3" s="286" t="s">
        <v>1191</v>
      </c>
      <c r="N3" s="286" t="s">
        <v>1192</v>
      </c>
      <c r="O3" s="412"/>
    </row>
    <row r="4" spans="1:15" ht="32.25" customHeight="1">
      <c r="A4" s="39">
        <v>1</v>
      </c>
      <c r="B4" s="45" t="s">
        <v>193</v>
      </c>
      <c r="C4" s="45" t="s">
        <v>245</v>
      </c>
      <c r="D4" s="37" t="s">
        <v>397</v>
      </c>
      <c r="E4" s="130">
        <v>35643</v>
      </c>
      <c r="F4" s="101" t="s">
        <v>1038</v>
      </c>
      <c r="G4" s="124">
        <v>30000</v>
      </c>
      <c r="H4" s="127" t="s">
        <v>1024</v>
      </c>
      <c r="I4" s="142">
        <v>39400</v>
      </c>
      <c r="J4" s="39" t="s">
        <v>1432</v>
      </c>
      <c r="K4" s="35">
        <v>961213</v>
      </c>
      <c r="L4" s="42" t="s">
        <v>765</v>
      </c>
      <c r="M4" s="124">
        <v>30000</v>
      </c>
      <c r="N4" s="194"/>
      <c r="O4" s="36"/>
    </row>
    <row r="5" spans="1:15" ht="32.25" customHeight="1">
      <c r="A5" s="39">
        <v>2</v>
      </c>
      <c r="B5" s="45" t="s">
        <v>566</v>
      </c>
      <c r="C5" s="45" t="s">
        <v>245</v>
      </c>
      <c r="D5" s="37" t="s">
        <v>567</v>
      </c>
      <c r="E5" s="130">
        <v>35278</v>
      </c>
      <c r="F5" s="101" t="s">
        <v>77</v>
      </c>
      <c r="G5" s="124">
        <v>30000</v>
      </c>
      <c r="H5" s="127" t="s">
        <v>1024</v>
      </c>
      <c r="I5" s="142">
        <v>39400</v>
      </c>
      <c r="J5" s="39" t="s">
        <v>1432</v>
      </c>
      <c r="K5" s="35">
        <v>961213</v>
      </c>
      <c r="L5" s="42" t="s">
        <v>765</v>
      </c>
      <c r="M5" s="124">
        <v>30000</v>
      </c>
      <c r="N5" s="194"/>
      <c r="O5" s="36"/>
    </row>
    <row r="6" spans="1:15" ht="32.25" customHeight="1">
      <c r="A6" s="39">
        <v>3</v>
      </c>
      <c r="B6" s="106" t="s">
        <v>1437</v>
      </c>
      <c r="C6" s="45" t="s">
        <v>246</v>
      </c>
      <c r="D6" s="37" t="s">
        <v>1323</v>
      </c>
      <c r="E6" s="130">
        <v>30926</v>
      </c>
      <c r="F6" s="66" t="s">
        <v>78</v>
      </c>
      <c r="G6" s="31">
        <v>6000</v>
      </c>
      <c r="H6" s="127" t="s">
        <v>1024</v>
      </c>
      <c r="I6" s="142">
        <v>39400</v>
      </c>
      <c r="J6" s="39" t="s">
        <v>1432</v>
      </c>
      <c r="K6" s="35">
        <v>961213</v>
      </c>
      <c r="L6" s="42" t="s">
        <v>765</v>
      </c>
      <c r="M6" s="31">
        <v>6000</v>
      </c>
      <c r="N6" s="194"/>
      <c r="O6" s="36"/>
    </row>
    <row r="7" spans="1:15" ht="32.25" customHeight="1">
      <c r="A7" s="39">
        <v>4</v>
      </c>
      <c r="B7" s="39" t="s">
        <v>1452</v>
      </c>
      <c r="C7" s="45" t="s">
        <v>247</v>
      </c>
      <c r="D7" s="37" t="s">
        <v>79</v>
      </c>
      <c r="E7" s="130">
        <v>36039</v>
      </c>
      <c r="F7" s="101" t="s">
        <v>80</v>
      </c>
      <c r="G7" s="124"/>
      <c r="H7" s="127" t="s">
        <v>1024</v>
      </c>
      <c r="I7" s="142">
        <v>39400</v>
      </c>
      <c r="J7" s="39" t="s">
        <v>1432</v>
      </c>
      <c r="K7" s="35">
        <v>961213</v>
      </c>
      <c r="L7" s="42" t="s">
        <v>765</v>
      </c>
      <c r="M7" s="124"/>
      <c r="N7" s="191">
        <v>37500</v>
      </c>
      <c r="O7" s="36"/>
    </row>
    <row r="8" spans="1:15" ht="32.25" customHeight="1">
      <c r="A8" s="39">
        <v>5</v>
      </c>
      <c r="B8" s="39" t="s">
        <v>828</v>
      </c>
      <c r="C8" s="45" t="s">
        <v>245</v>
      </c>
      <c r="D8" s="37" t="s">
        <v>725</v>
      </c>
      <c r="E8" s="130">
        <v>32721</v>
      </c>
      <c r="F8" s="101" t="s">
        <v>420</v>
      </c>
      <c r="G8" s="195"/>
      <c r="H8" s="127" t="s">
        <v>1024</v>
      </c>
      <c r="I8" s="142">
        <v>39400</v>
      </c>
      <c r="J8" s="39" t="s">
        <v>1432</v>
      </c>
      <c r="K8" s="35">
        <v>961213</v>
      </c>
      <c r="L8" s="42" t="s">
        <v>765</v>
      </c>
      <c r="M8" s="195"/>
      <c r="N8" s="191">
        <v>40000</v>
      </c>
      <c r="O8" s="36"/>
    </row>
    <row r="9" spans="1:15" ht="32.25" customHeight="1">
      <c r="A9" s="39">
        <v>6</v>
      </c>
      <c r="B9" s="39" t="s">
        <v>305</v>
      </c>
      <c r="C9" s="45" t="s">
        <v>246</v>
      </c>
      <c r="D9" s="37" t="s">
        <v>306</v>
      </c>
      <c r="E9" s="130">
        <v>32721</v>
      </c>
      <c r="F9" s="116" t="s">
        <v>81</v>
      </c>
      <c r="G9" s="124">
        <v>5100</v>
      </c>
      <c r="H9" s="127" t="s">
        <v>1024</v>
      </c>
      <c r="I9" s="142">
        <v>39400</v>
      </c>
      <c r="J9" s="39" t="s">
        <v>1432</v>
      </c>
      <c r="K9" s="35">
        <v>961213</v>
      </c>
      <c r="L9" s="42" t="s">
        <v>765</v>
      </c>
      <c r="M9" s="124">
        <v>5100</v>
      </c>
      <c r="N9" s="194"/>
      <c r="O9" s="36"/>
    </row>
    <row r="10" spans="1:15" ht="32.25" customHeight="1">
      <c r="A10" s="39">
        <v>7</v>
      </c>
      <c r="B10" s="39" t="s">
        <v>308</v>
      </c>
      <c r="C10" s="45" t="s">
        <v>245</v>
      </c>
      <c r="D10" s="37" t="s">
        <v>309</v>
      </c>
      <c r="E10" s="130">
        <v>33086</v>
      </c>
      <c r="F10" s="101" t="s">
        <v>82</v>
      </c>
      <c r="G10" s="124"/>
      <c r="H10" s="127" t="s">
        <v>1024</v>
      </c>
      <c r="I10" s="142">
        <v>39400</v>
      </c>
      <c r="J10" s="39" t="s">
        <v>1432</v>
      </c>
      <c r="K10" s="35">
        <v>961213</v>
      </c>
      <c r="L10" s="42" t="s">
        <v>765</v>
      </c>
      <c r="M10" s="124"/>
      <c r="N10" s="191">
        <v>23500</v>
      </c>
      <c r="O10" s="36"/>
    </row>
    <row r="11" spans="1:15" ht="32.25" customHeight="1">
      <c r="A11" s="39">
        <v>8</v>
      </c>
      <c r="B11" s="39" t="s">
        <v>313</v>
      </c>
      <c r="C11" s="45" t="s">
        <v>245</v>
      </c>
      <c r="D11" s="37" t="s">
        <v>314</v>
      </c>
      <c r="E11" s="130">
        <v>33086</v>
      </c>
      <c r="F11" s="101" t="s">
        <v>80</v>
      </c>
      <c r="G11" s="124"/>
      <c r="H11" s="127" t="s">
        <v>1024</v>
      </c>
      <c r="I11" s="142">
        <v>39400</v>
      </c>
      <c r="J11" s="39" t="s">
        <v>1432</v>
      </c>
      <c r="K11" s="35">
        <v>961213</v>
      </c>
      <c r="L11" s="42" t="s">
        <v>765</v>
      </c>
      <c r="M11" s="124"/>
      <c r="N11" s="191">
        <v>20000</v>
      </c>
      <c r="O11" s="36"/>
    </row>
    <row r="12" spans="1:15" ht="32.25" customHeight="1">
      <c r="A12" s="39">
        <v>9</v>
      </c>
      <c r="B12" s="39" t="s">
        <v>83</v>
      </c>
      <c r="C12" s="45" t="s">
        <v>246</v>
      </c>
      <c r="D12" s="37" t="s">
        <v>84</v>
      </c>
      <c r="E12" s="130">
        <v>33086</v>
      </c>
      <c r="F12" s="101" t="s">
        <v>421</v>
      </c>
      <c r="G12" s="31">
        <v>6100</v>
      </c>
      <c r="H12" s="127" t="s">
        <v>1024</v>
      </c>
      <c r="I12" s="142">
        <v>39400</v>
      </c>
      <c r="J12" s="39" t="s">
        <v>1432</v>
      </c>
      <c r="K12" s="35">
        <v>961213</v>
      </c>
      <c r="L12" s="42" t="s">
        <v>765</v>
      </c>
      <c r="M12" s="31">
        <v>6100</v>
      </c>
      <c r="N12" s="194"/>
      <c r="O12" s="36"/>
    </row>
    <row r="13" spans="1:15" ht="32.25" customHeight="1">
      <c r="A13" s="39">
        <v>10</v>
      </c>
      <c r="B13" s="39" t="s">
        <v>193</v>
      </c>
      <c r="C13" s="45" t="s">
        <v>245</v>
      </c>
      <c r="D13" s="37" t="s">
        <v>397</v>
      </c>
      <c r="E13" s="130">
        <v>35643</v>
      </c>
      <c r="F13" s="101" t="s">
        <v>80</v>
      </c>
      <c r="G13" s="124"/>
      <c r="H13" s="127" t="s">
        <v>1024</v>
      </c>
      <c r="I13" s="142">
        <v>39400</v>
      </c>
      <c r="J13" s="39" t="s">
        <v>1432</v>
      </c>
      <c r="K13" s="35">
        <v>961213</v>
      </c>
      <c r="L13" s="42" t="s">
        <v>765</v>
      </c>
      <c r="M13" s="124"/>
      <c r="N13" s="191">
        <v>5000</v>
      </c>
      <c r="O13" s="36"/>
    </row>
    <row r="14" spans="1:15" ht="32.25" customHeight="1">
      <c r="A14" s="39">
        <v>11</v>
      </c>
      <c r="B14" s="39" t="s">
        <v>1303</v>
      </c>
      <c r="C14" s="45" t="s">
        <v>274</v>
      </c>
      <c r="D14" s="129" t="s">
        <v>411</v>
      </c>
      <c r="E14" s="130">
        <v>38200</v>
      </c>
      <c r="F14" s="101" t="s">
        <v>422</v>
      </c>
      <c r="G14" s="124"/>
      <c r="H14" s="127" t="s">
        <v>1024</v>
      </c>
      <c r="I14" s="142">
        <v>39400</v>
      </c>
      <c r="J14" s="39" t="s">
        <v>1432</v>
      </c>
      <c r="K14" s="35">
        <v>961213</v>
      </c>
      <c r="L14" s="42" t="s">
        <v>765</v>
      </c>
      <c r="M14" s="124"/>
      <c r="N14" s="191">
        <v>19000</v>
      </c>
      <c r="O14" s="36"/>
    </row>
    <row r="15" spans="1:15" ht="32.25" customHeight="1">
      <c r="A15" s="39">
        <v>12</v>
      </c>
      <c r="B15" s="45" t="s">
        <v>412</v>
      </c>
      <c r="C15" s="45" t="s">
        <v>274</v>
      </c>
      <c r="D15" s="39" t="s">
        <v>413</v>
      </c>
      <c r="E15" s="130">
        <v>38596</v>
      </c>
      <c r="F15" s="101" t="s">
        <v>1039</v>
      </c>
      <c r="G15" s="124">
        <v>3000</v>
      </c>
      <c r="H15" s="127" t="s">
        <v>1024</v>
      </c>
      <c r="I15" s="142">
        <v>39400</v>
      </c>
      <c r="J15" s="39" t="s">
        <v>1432</v>
      </c>
      <c r="K15" s="35">
        <v>961213</v>
      </c>
      <c r="L15" s="42" t="s">
        <v>765</v>
      </c>
      <c r="M15" s="124">
        <v>3000</v>
      </c>
      <c r="N15" s="194"/>
      <c r="O15" s="36"/>
    </row>
    <row r="16" spans="1:15" ht="32.25" customHeight="1">
      <c r="A16" s="39">
        <v>13</v>
      </c>
      <c r="B16" s="45" t="s">
        <v>412</v>
      </c>
      <c r="C16" s="45" t="s">
        <v>274</v>
      </c>
      <c r="D16" s="39" t="s">
        <v>413</v>
      </c>
      <c r="E16" s="130">
        <v>38596</v>
      </c>
      <c r="F16" s="66" t="s">
        <v>1040</v>
      </c>
      <c r="G16" s="124">
        <v>7760</v>
      </c>
      <c r="H16" s="127" t="s">
        <v>1024</v>
      </c>
      <c r="I16" s="142">
        <v>39400</v>
      </c>
      <c r="J16" s="39" t="s">
        <v>1432</v>
      </c>
      <c r="K16" s="35">
        <v>961213</v>
      </c>
      <c r="L16" s="42" t="s">
        <v>765</v>
      </c>
      <c r="M16" s="124">
        <v>7760</v>
      </c>
      <c r="N16" s="194"/>
      <c r="O16" s="36"/>
    </row>
    <row r="17" spans="1:15" ht="32.25" customHeight="1">
      <c r="A17" s="39">
        <v>14</v>
      </c>
      <c r="B17" s="45" t="s">
        <v>412</v>
      </c>
      <c r="C17" s="45" t="s">
        <v>274</v>
      </c>
      <c r="D17" s="39" t="s">
        <v>413</v>
      </c>
      <c r="E17" s="130">
        <v>38596</v>
      </c>
      <c r="F17" s="101" t="s">
        <v>1041</v>
      </c>
      <c r="G17" s="124">
        <v>2000</v>
      </c>
      <c r="H17" s="127" t="s">
        <v>1024</v>
      </c>
      <c r="I17" s="142">
        <v>39400</v>
      </c>
      <c r="J17" s="39" t="s">
        <v>1432</v>
      </c>
      <c r="K17" s="35">
        <v>961213</v>
      </c>
      <c r="L17" s="42" t="s">
        <v>765</v>
      </c>
      <c r="M17" s="124">
        <v>2000</v>
      </c>
      <c r="N17" s="194"/>
      <c r="O17" s="36"/>
    </row>
    <row r="18" spans="1:15" ht="32.25" customHeight="1">
      <c r="A18" s="39">
        <v>15</v>
      </c>
      <c r="B18" s="45" t="s">
        <v>1296</v>
      </c>
      <c r="C18" s="45" t="s">
        <v>274</v>
      </c>
      <c r="D18" s="39" t="s">
        <v>414</v>
      </c>
      <c r="E18" s="130">
        <v>38749</v>
      </c>
      <c r="F18" s="101" t="s">
        <v>1042</v>
      </c>
      <c r="G18" s="124">
        <v>5000</v>
      </c>
      <c r="H18" s="127" t="s">
        <v>1024</v>
      </c>
      <c r="I18" s="142">
        <v>39400</v>
      </c>
      <c r="J18" s="39" t="s">
        <v>1432</v>
      </c>
      <c r="K18" s="35">
        <v>961213</v>
      </c>
      <c r="L18" s="42" t="s">
        <v>765</v>
      </c>
      <c r="M18" s="124">
        <v>5000</v>
      </c>
      <c r="N18" s="194"/>
      <c r="O18" s="36"/>
    </row>
    <row r="19" spans="1:15" ht="32.25" customHeight="1">
      <c r="A19" s="39">
        <v>16</v>
      </c>
      <c r="B19" s="45" t="s">
        <v>1478</v>
      </c>
      <c r="C19" s="45" t="s">
        <v>248</v>
      </c>
      <c r="D19" s="37" t="s">
        <v>903</v>
      </c>
      <c r="E19" s="130">
        <v>36008</v>
      </c>
      <c r="F19" s="101" t="s">
        <v>1043</v>
      </c>
      <c r="G19" s="195"/>
      <c r="H19" s="127" t="s">
        <v>1024</v>
      </c>
      <c r="I19" s="142">
        <v>39400</v>
      </c>
      <c r="J19" s="39" t="s">
        <v>1432</v>
      </c>
      <c r="K19" s="35">
        <v>961213</v>
      </c>
      <c r="L19" s="42" t="s">
        <v>765</v>
      </c>
      <c r="M19" s="195"/>
      <c r="N19" s="191">
        <v>40000</v>
      </c>
      <c r="O19" s="36"/>
    </row>
    <row r="20" spans="1:15" ht="32.25" customHeight="1">
      <c r="A20" s="39">
        <v>17</v>
      </c>
      <c r="B20" s="45" t="s">
        <v>911</v>
      </c>
      <c r="C20" s="45" t="s">
        <v>249</v>
      </c>
      <c r="D20" s="37" t="s">
        <v>912</v>
      </c>
      <c r="E20" s="130">
        <v>36770</v>
      </c>
      <c r="F20" s="115" t="s">
        <v>444</v>
      </c>
      <c r="G20" s="124"/>
      <c r="H20" s="127" t="s">
        <v>1024</v>
      </c>
      <c r="I20" s="142">
        <v>39400</v>
      </c>
      <c r="J20" s="39" t="s">
        <v>1432</v>
      </c>
      <c r="K20" s="35">
        <v>961213</v>
      </c>
      <c r="L20" s="42" t="s">
        <v>765</v>
      </c>
      <c r="M20" s="124"/>
      <c r="N20" s="191">
        <v>19000</v>
      </c>
      <c r="O20" s="36"/>
    </row>
    <row r="21" spans="1:15" ht="32.25" customHeight="1">
      <c r="A21" s="39">
        <v>18</v>
      </c>
      <c r="B21" s="45" t="s">
        <v>911</v>
      </c>
      <c r="C21" s="45" t="s">
        <v>249</v>
      </c>
      <c r="D21" s="37" t="s">
        <v>912</v>
      </c>
      <c r="E21" s="130">
        <v>36770</v>
      </c>
      <c r="F21" s="102" t="s">
        <v>445</v>
      </c>
      <c r="G21" s="124"/>
      <c r="H21" s="127" t="s">
        <v>1024</v>
      </c>
      <c r="I21" s="142">
        <v>39400</v>
      </c>
      <c r="J21" s="39" t="s">
        <v>1432</v>
      </c>
      <c r="K21" s="35">
        <v>961213</v>
      </c>
      <c r="L21" s="42" t="s">
        <v>765</v>
      </c>
      <c r="M21" s="124"/>
      <c r="N21" s="191">
        <v>60295</v>
      </c>
      <c r="O21" s="36"/>
    </row>
    <row r="22" spans="1:15" ht="37.5" customHeight="1">
      <c r="A22" s="39">
        <v>19</v>
      </c>
      <c r="B22" s="45" t="s">
        <v>911</v>
      </c>
      <c r="C22" s="45" t="s">
        <v>249</v>
      </c>
      <c r="D22" s="37" t="s">
        <v>912</v>
      </c>
      <c r="E22" s="130">
        <v>36770</v>
      </c>
      <c r="F22" s="102" t="s">
        <v>446</v>
      </c>
      <c r="G22" s="195"/>
      <c r="H22" s="127" t="s">
        <v>1024</v>
      </c>
      <c r="I22" s="142">
        <v>39400</v>
      </c>
      <c r="J22" s="39" t="s">
        <v>1432</v>
      </c>
      <c r="K22" s="35">
        <v>961213</v>
      </c>
      <c r="L22" s="42" t="s">
        <v>765</v>
      </c>
      <c r="M22" s="195"/>
      <c r="N22" s="191">
        <v>40000</v>
      </c>
      <c r="O22" s="36"/>
    </row>
    <row r="23" spans="1:15" ht="32.25" customHeight="1">
      <c r="A23" s="39">
        <v>20</v>
      </c>
      <c r="B23" s="39" t="s">
        <v>1475</v>
      </c>
      <c r="C23" s="45" t="s">
        <v>249</v>
      </c>
      <c r="D23" s="37" t="s">
        <v>914</v>
      </c>
      <c r="E23" s="130">
        <v>35096</v>
      </c>
      <c r="F23" s="102" t="s">
        <v>447</v>
      </c>
      <c r="G23" s="124">
        <v>30000</v>
      </c>
      <c r="H23" s="127" t="s">
        <v>1024</v>
      </c>
      <c r="I23" s="142">
        <v>39400</v>
      </c>
      <c r="J23" s="39" t="s">
        <v>1432</v>
      </c>
      <c r="K23" s="35">
        <v>961213</v>
      </c>
      <c r="L23" s="42" t="s">
        <v>765</v>
      </c>
      <c r="M23" s="124">
        <v>30000</v>
      </c>
      <c r="N23" s="194"/>
      <c r="O23" s="36"/>
    </row>
    <row r="24" spans="1:15" ht="32.25" customHeight="1">
      <c r="A24" s="39">
        <v>21</v>
      </c>
      <c r="B24" s="39" t="s">
        <v>772</v>
      </c>
      <c r="C24" s="39" t="s">
        <v>251</v>
      </c>
      <c r="D24" s="37" t="s">
        <v>773</v>
      </c>
      <c r="E24" s="130">
        <v>32721</v>
      </c>
      <c r="F24" s="101" t="s">
        <v>448</v>
      </c>
      <c r="G24" s="124">
        <v>6000</v>
      </c>
      <c r="H24" s="127" t="s">
        <v>1024</v>
      </c>
      <c r="I24" s="142">
        <v>39400</v>
      </c>
      <c r="J24" s="39" t="s">
        <v>1432</v>
      </c>
      <c r="K24" s="35">
        <v>961213</v>
      </c>
      <c r="L24" s="42" t="s">
        <v>765</v>
      </c>
      <c r="M24" s="124">
        <v>6000</v>
      </c>
      <c r="N24" s="194"/>
      <c r="O24" s="36"/>
    </row>
    <row r="25" spans="1:15" ht="32.25" customHeight="1">
      <c r="A25" s="39">
        <v>22</v>
      </c>
      <c r="B25" s="45" t="s">
        <v>717</v>
      </c>
      <c r="C25" s="45" t="s">
        <v>252</v>
      </c>
      <c r="D25" s="37" t="s">
        <v>785</v>
      </c>
      <c r="E25" s="130">
        <v>35643</v>
      </c>
      <c r="F25" s="101" t="s">
        <v>449</v>
      </c>
      <c r="G25" s="124">
        <v>5000</v>
      </c>
      <c r="H25" s="127" t="s">
        <v>1024</v>
      </c>
      <c r="I25" s="142">
        <v>39400</v>
      </c>
      <c r="J25" s="39" t="s">
        <v>1432</v>
      </c>
      <c r="K25" s="35">
        <v>961213</v>
      </c>
      <c r="L25" s="42" t="s">
        <v>765</v>
      </c>
      <c r="M25" s="124">
        <v>5000</v>
      </c>
      <c r="N25" s="194"/>
      <c r="O25" s="36"/>
    </row>
    <row r="26" spans="1:15" ht="50.25" customHeight="1">
      <c r="A26" s="39">
        <v>23</v>
      </c>
      <c r="B26" s="45" t="s">
        <v>822</v>
      </c>
      <c r="C26" s="45" t="s">
        <v>254</v>
      </c>
      <c r="D26" s="37" t="s">
        <v>85</v>
      </c>
      <c r="E26" s="130">
        <v>36039</v>
      </c>
      <c r="F26" s="101" t="s">
        <v>86</v>
      </c>
      <c r="G26" s="195"/>
      <c r="H26" s="127" t="s">
        <v>1024</v>
      </c>
      <c r="I26" s="142">
        <v>39400</v>
      </c>
      <c r="J26" s="39" t="s">
        <v>1432</v>
      </c>
      <c r="K26" s="35">
        <v>961213</v>
      </c>
      <c r="L26" s="42" t="s">
        <v>765</v>
      </c>
      <c r="M26" s="195"/>
      <c r="N26" s="191">
        <v>40000</v>
      </c>
      <c r="O26" s="36"/>
    </row>
    <row r="27" spans="1:15" ht="36" customHeight="1">
      <c r="A27" s="39">
        <v>24</v>
      </c>
      <c r="B27" s="45" t="s">
        <v>87</v>
      </c>
      <c r="C27" s="45" t="s">
        <v>254</v>
      </c>
      <c r="D27" s="37" t="s">
        <v>415</v>
      </c>
      <c r="E27" s="130">
        <v>36039</v>
      </c>
      <c r="F27" s="101" t="s">
        <v>88</v>
      </c>
      <c r="G27" s="124">
        <v>5100</v>
      </c>
      <c r="H27" s="127" t="s">
        <v>1024</v>
      </c>
      <c r="I27" s="142">
        <v>39400</v>
      </c>
      <c r="J27" s="39" t="s">
        <v>89</v>
      </c>
      <c r="K27" s="35">
        <v>961213</v>
      </c>
      <c r="L27" s="42" t="s">
        <v>765</v>
      </c>
      <c r="M27" s="124">
        <v>5100</v>
      </c>
      <c r="N27" s="194"/>
      <c r="O27" s="36"/>
    </row>
    <row r="28" spans="1:15" ht="32.25" customHeight="1">
      <c r="A28" s="39">
        <v>25</v>
      </c>
      <c r="B28" s="39" t="s">
        <v>416</v>
      </c>
      <c r="C28" s="45" t="s">
        <v>254</v>
      </c>
      <c r="D28" s="103" t="s">
        <v>417</v>
      </c>
      <c r="E28" s="130">
        <v>29526</v>
      </c>
      <c r="F28" s="101" t="s">
        <v>90</v>
      </c>
      <c r="G28" s="124">
        <v>6100</v>
      </c>
      <c r="H28" s="127" t="s">
        <v>1024</v>
      </c>
      <c r="I28" s="142">
        <v>39400</v>
      </c>
      <c r="J28" s="39" t="s">
        <v>91</v>
      </c>
      <c r="K28" s="35">
        <v>961213</v>
      </c>
      <c r="L28" s="42" t="s">
        <v>765</v>
      </c>
      <c r="M28" s="124">
        <v>6100</v>
      </c>
      <c r="N28" s="194"/>
      <c r="O28" s="36"/>
    </row>
    <row r="29" spans="1:15" ht="54.75" customHeight="1">
      <c r="A29" s="39">
        <v>26</v>
      </c>
      <c r="B29" s="39" t="s">
        <v>416</v>
      </c>
      <c r="C29" s="45" t="s">
        <v>254</v>
      </c>
      <c r="D29" s="103" t="s">
        <v>417</v>
      </c>
      <c r="E29" s="130">
        <v>29526</v>
      </c>
      <c r="F29" s="101" t="s">
        <v>92</v>
      </c>
      <c r="G29" s="195"/>
      <c r="H29" s="127" t="s">
        <v>1024</v>
      </c>
      <c r="I29" s="142">
        <v>39400</v>
      </c>
      <c r="J29" s="39" t="s">
        <v>91</v>
      </c>
      <c r="K29" s="35">
        <v>961213</v>
      </c>
      <c r="L29" s="42" t="s">
        <v>765</v>
      </c>
      <c r="M29" s="195"/>
      <c r="N29" s="191">
        <v>40000</v>
      </c>
      <c r="O29" s="36"/>
    </row>
    <row r="30" spans="1:15" ht="53.25" customHeight="1">
      <c r="A30" s="39">
        <v>27</v>
      </c>
      <c r="B30" s="39" t="s">
        <v>93</v>
      </c>
      <c r="C30" s="39" t="s">
        <v>255</v>
      </c>
      <c r="D30" s="37" t="s">
        <v>94</v>
      </c>
      <c r="E30" s="130">
        <v>34731</v>
      </c>
      <c r="F30" s="101" t="s">
        <v>95</v>
      </c>
      <c r="G30" s="195"/>
      <c r="H30" s="127" t="s">
        <v>1024</v>
      </c>
      <c r="I30" s="142">
        <v>39400</v>
      </c>
      <c r="J30" s="39" t="s">
        <v>91</v>
      </c>
      <c r="K30" s="35">
        <v>961213</v>
      </c>
      <c r="L30" s="42" t="s">
        <v>765</v>
      </c>
      <c r="M30" s="195"/>
      <c r="N30" s="191">
        <v>40000</v>
      </c>
      <c r="O30" s="36"/>
    </row>
    <row r="31" spans="1:15" ht="32.25" customHeight="1">
      <c r="A31" s="39">
        <v>28</v>
      </c>
      <c r="B31" s="39" t="s">
        <v>96</v>
      </c>
      <c r="C31" s="45" t="s">
        <v>254</v>
      </c>
      <c r="D31" s="37" t="s">
        <v>97</v>
      </c>
      <c r="E31" s="130">
        <v>28887</v>
      </c>
      <c r="F31" s="101" t="s">
        <v>98</v>
      </c>
      <c r="G31" s="124">
        <v>6100</v>
      </c>
      <c r="H31" s="127" t="s">
        <v>1024</v>
      </c>
      <c r="I31" s="142">
        <v>39400</v>
      </c>
      <c r="J31" s="39" t="s">
        <v>89</v>
      </c>
      <c r="K31" s="35">
        <v>961213</v>
      </c>
      <c r="L31" s="42" t="s">
        <v>765</v>
      </c>
      <c r="M31" s="124">
        <v>6100</v>
      </c>
      <c r="N31" s="194"/>
      <c r="O31" s="36"/>
    </row>
    <row r="32" spans="1:15" ht="32.25" customHeight="1">
      <c r="A32" s="39">
        <v>29</v>
      </c>
      <c r="B32" s="39" t="s">
        <v>99</v>
      </c>
      <c r="C32" s="39" t="s">
        <v>100</v>
      </c>
      <c r="D32" s="39" t="s">
        <v>101</v>
      </c>
      <c r="E32" s="130">
        <v>29830</v>
      </c>
      <c r="F32" s="101" t="s">
        <v>102</v>
      </c>
      <c r="G32" s="124"/>
      <c r="H32" s="127" t="s">
        <v>1024</v>
      </c>
      <c r="I32" s="142">
        <v>39400</v>
      </c>
      <c r="J32" s="39" t="s">
        <v>89</v>
      </c>
      <c r="K32" s="35">
        <v>961213</v>
      </c>
      <c r="L32" s="42" t="s">
        <v>765</v>
      </c>
      <c r="M32" s="124"/>
      <c r="N32" s="191">
        <v>16000</v>
      </c>
      <c r="O32" s="36"/>
    </row>
    <row r="33" spans="1:15" ht="32.25" customHeight="1">
      <c r="A33" s="39">
        <v>30</v>
      </c>
      <c r="B33" s="39" t="s">
        <v>99</v>
      </c>
      <c r="C33" s="39" t="s">
        <v>100</v>
      </c>
      <c r="D33" s="39" t="s">
        <v>101</v>
      </c>
      <c r="E33" s="130">
        <v>29830</v>
      </c>
      <c r="F33" s="101" t="s">
        <v>103</v>
      </c>
      <c r="G33" s="124">
        <v>332</v>
      </c>
      <c r="H33" s="127" t="s">
        <v>1024</v>
      </c>
      <c r="I33" s="142">
        <v>39400</v>
      </c>
      <c r="J33" s="39" t="s">
        <v>89</v>
      </c>
      <c r="K33" s="35">
        <v>961213</v>
      </c>
      <c r="L33" s="42" t="s">
        <v>765</v>
      </c>
      <c r="M33" s="124">
        <v>332</v>
      </c>
      <c r="N33" s="192">
        <v>9668</v>
      </c>
      <c r="O33" s="36"/>
    </row>
    <row r="34" spans="1:15" ht="32.25" customHeight="1">
      <c r="A34" s="39">
        <v>31</v>
      </c>
      <c r="B34" s="39" t="s">
        <v>99</v>
      </c>
      <c r="C34" s="39" t="s">
        <v>100</v>
      </c>
      <c r="D34" s="39" t="s">
        <v>101</v>
      </c>
      <c r="E34" s="130">
        <v>29830</v>
      </c>
      <c r="F34" s="101" t="s">
        <v>104</v>
      </c>
      <c r="G34" s="124">
        <v>6000</v>
      </c>
      <c r="H34" s="127" t="s">
        <v>1024</v>
      </c>
      <c r="I34" s="142">
        <v>39400</v>
      </c>
      <c r="J34" s="39" t="s">
        <v>89</v>
      </c>
      <c r="K34" s="35">
        <v>961213</v>
      </c>
      <c r="L34" s="42" t="s">
        <v>765</v>
      </c>
      <c r="M34" s="124">
        <v>6000</v>
      </c>
      <c r="N34" s="194"/>
      <c r="O34" s="36"/>
    </row>
    <row r="35" spans="1:15" ht="54.75" customHeight="1">
      <c r="A35" s="39">
        <v>32</v>
      </c>
      <c r="B35" s="45" t="s">
        <v>105</v>
      </c>
      <c r="C35" s="45" t="s">
        <v>254</v>
      </c>
      <c r="D35" s="39" t="s">
        <v>106</v>
      </c>
      <c r="E35" s="130">
        <v>36404</v>
      </c>
      <c r="F35" s="101" t="s">
        <v>107</v>
      </c>
      <c r="G35" s="124">
        <v>6006</v>
      </c>
      <c r="H35" s="127" t="s">
        <v>1024</v>
      </c>
      <c r="I35" s="142">
        <v>39400</v>
      </c>
      <c r="J35" s="39" t="s">
        <v>89</v>
      </c>
      <c r="K35" s="35">
        <v>961213</v>
      </c>
      <c r="L35" s="42" t="s">
        <v>765</v>
      </c>
      <c r="M35" s="124">
        <v>6006</v>
      </c>
      <c r="N35" s="194"/>
      <c r="O35" s="36"/>
    </row>
    <row r="36" spans="1:15" ht="32.25" customHeight="1">
      <c r="A36" s="39">
        <v>33</v>
      </c>
      <c r="B36" s="39" t="s">
        <v>108</v>
      </c>
      <c r="C36" s="45" t="s">
        <v>254</v>
      </c>
      <c r="D36" s="103" t="s">
        <v>109</v>
      </c>
      <c r="E36" s="130">
        <v>36039</v>
      </c>
      <c r="F36" s="101" t="s">
        <v>110</v>
      </c>
      <c r="G36" s="124">
        <v>10000</v>
      </c>
      <c r="H36" s="127" t="s">
        <v>1024</v>
      </c>
      <c r="I36" s="142">
        <v>39400</v>
      </c>
      <c r="J36" s="39" t="s">
        <v>89</v>
      </c>
      <c r="K36" s="35">
        <v>961213</v>
      </c>
      <c r="L36" s="42" t="s">
        <v>765</v>
      </c>
      <c r="M36" s="124">
        <v>10000</v>
      </c>
      <c r="N36" s="194"/>
      <c r="O36" s="36"/>
    </row>
    <row r="37" spans="1:15" ht="45" customHeight="1">
      <c r="A37" s="39">
        <v>34</v>
      </c>
      <c r="B37" s="39" t="s">
        <v>108</v>
      </c>
      <c r="C37" s="45" t="s">
        <v>254</v>
      </c>
      <c r="D37" s="103" t="s">
        <v>109</v>
      </c>
      <c r="E37" s="130">
        <v>36039</v>
      </c>
      <c r="F37" s="66" t="s">
        <v>111</v>
      </c>
      <c r="G37" s="124">
        <v>6000</v>
      </c>
      <c r="H37" s="127" t="s">
        <v>1024</v>
      </c>
      <c r="I37" s="142">
        <v>39400</v>
      </c>
      <c r="J37" s="39" t="s">
        <v>89</v>
      </c>
      <c r="K37" s="35">
        <v>961213</v>
      </c>
      <c r="L37" s="42" t="s">
        <v>765</v>
      </c>
      <c r="M37" s="124">
        <v>6000</v>
      </c>
      <c r="N37" s="194"/>
      <c r="O37" s="36"/>
    </row>
    <row r="38" spans="1:15" ht="32.25" customHeight="1">
      <c r="A38" s="39">
        <v>35</v>
      </c>
      <c r="B38" s="45" t="s">
        <v>112</v>
      </c>
      <c r="C38" s="45" t="s">
        <v>254</v>
      </c>
      <c r="D38" s="39" t="s">
        <v>113</v>
      </c>
      <c r="E38" s="130">
        <v>36404</v>
      </c>
      <c r="F38" s="101" t="s">
        <v>114</v>
      </c>
      <c r="G38" s="124">
        <v>5200</v>
      </c>
      <c r="H38" s="127" t="s">
        <v>1024</v>
      </c>
      <c r="I38" s="142">
        <v>39400</v>
      </c>
      <c r="J38" s="39" t="s">
        <v>89</v>
      </c>
      <c r="K38" s="35">
        <v>961213</v>
      </c>
      <c r="L38" s="42" t="s">
        <v>765</v>
      </c>
      <c r="M38" s="124">
        <v>5200</v>
      </c>
      <c r="N38" s="194"/>
      <c r="O38" s="36"/>
    </row>
    <row r="39" spans="1:15" ht="32.25" customHeight="1">
      <c r="A39" s="39">
        <v>36</v>
      </c>
      <c r="B39" s="45" t="s">
        <v>418</v>
      </c>
      <c r="C39" s="45" t="s">
        <v>257</v>
      </c>
      <c r="D39" s="39" t="s">
        <v>115</v>
      </c>
      <c r="E39" s="130">
        <v>28703</v>
      </c>
      <c r="F39" s="102" t="s">
        <v>116</v>
      </c>
      <c r="G39" s="125"/>
      <c r="H39" s="127" t="s">
        <v>1024</v>
      </c>
      <c r="I39" s="142">
        <v>39400</v>
      </c>
      <c r="J39" s="39" t="s">
        <v>89</v>
      </c>
      <c r="K39" s="35">
        <v>961213</v>
      </c>
      <c r="L39" s="42" t="s">
        <v>765</v>
      </c>
      <c r="M39" s="125"/>
      <c r="N39" s="192">
        <v>10000</v>
      </c>
      <c r="O39" s="36"/>
    </row>
    <row r="40" spans="1:15" ht="32.25" customHeight="1">
      <c r="A40" s="39">
        <v>37</v>
      </c>
      <c r="B40" s="45" t="s">
        <v>418</v>
      </c>
      <c r="C40" s="45" t="s">
        <v>257</v>
      </c>
      <c r="D40" s="39" t="s">
        <v>115</v>
      </c>
      <c r="E40" s="130">
        <v>28703</v>
      </c>
      <c r="F40" s="102" t="s">
        <v>423</v>
      </c>
      <c r="G40" s="125">
        <v>6000</v>
      </c>
      <c r="H40" s="127" t="s">
        <v>1024</v>
      </c>
      <c r="I40" s="142">
        <v>39400</v>
      </c>
      <c r="J40" s="39" t="s">
        <v>89</v>
      </c>
      <c r="K40" s="35">
        <v>961213</v>
      </c>
      <c r="L40" s="42" t="s">
        <v>765</v>
      </c>
      <c r="M40" s="125">
        <v>6000</v>
      </c>
      <c r="N40" s="194"/>
      <c r="O40" s="36"/>
    </row>
    <row r="41" spans="1:15" ht="84" customHeight="1">
      <c r="A41" s="39">
        <v>38</v>
      </c>
      <c r="B41" s="65" t="s">
        <v>419</v>
      </c>
      <c r="C41" s="39" t="s">
        <v>256</v>
      </c>
      <c r="D41" s="65" t="s">
        <v>117</v>
      </c>
      <c r="E41" s="131">
        <v>36404</v>
      </c>
      <c r="F41" s="102" t="s">
        <v>118</v>
      </c>
      <c r="G41" s="124"/>
      <c r="H41" s="127" t="s">
        <v>1024</v>
      </c>
      <c r="I41" s="142">
        <v>39400</v>
      </c>
      <c r="J41" s="39" t="s">
        <v>89</v>
      </c>
      <c r="K41" s="35">
        <v>961213</v>
      </c>
      <c r="L41" s="42" t="s">
        <v>765</v>
      </c>
      <c r="M41" s="124"/>
      <c r="N41" s="191">
        <v>10000</v>
      </c>
      <c r="O41" s="36"/>
    </row>
    <row r="42" spans="1:15" ht="32.25" customHeight="1">
      <c r="A42" s="39">
        <v>39</v>
      </c>
      <c r="B42" s="39" t="s">
        <v>119</v>
      </c>
      <c r="C42" s="39" t="s">
        <v>256</v>
      </c>
      <c r="D42" s="39" t="s">
        <v>120</v>
      </c>
      <c r="E42" s="130">
        <v>36739</v>
      </c>
      <c r="F42" s="101" t="s">
        <v>121</v>
      </c>
      <c r="G42" s="124"/>
      <c r="H42" s="127" t="s">
        <v>1024</v>
      </c>
      <c r="I42" s="142">
        <v>39400</v>
      </c>
      <c r="J42" s="39" t="s">
        <v>89</v>
      </c>
      <c r="K42" s="35">
        <v>961213</v>
      </c>
      <c r="L42" s="42" t="s">
        <v>765</v>
      </c>
      <c r="M42" s="124"/>
      <c r="N42" s="191">
        <v>12220</v>
      </c>
      <c r="O42" s="36"/>
    </row>
    <row r="43" spans="1:15" ht="32.25" customHeight="1">
      <c r="A43" s="39">
        <v>40</v>
      </c>
      <c r="B43" s="45" t="s">
        <v>122</v>
      </c>
      <c r="C43" s="45" t="s">
        <v>258</v>
      </c>
      <c r="D43" s="104" t="s">
        <v>123</v>
      </c>
      <c r="E43" s="132">
        <v>34731</v>
      </c>
      <c r="F43" s="102" t="s">
        <v>424</v>
      </c>
      <c r="G43" s="195"/>
      <c r="H43" s="127" t="s">
        <v>1024</v>
      </c>
      <c r="I43" s="142">
        <v>39400</v>
      </c>
      <c r="J43" s="39" t="s">
        <v>89</v>
      </c>
      <c r="K43" s="35">
        <v>961213</v>
      </c>
      <c r="L43" s="42" t="s">
        <v>765</v>
      </c>
      <c r="M43" s="195"/>
      <c r="N43" s="191">
        <v>40000</v>
      </c>
      <c r="O43" s="36"/>
    </row>
    <row r="44" spans="1:15" ht="52.5" customHeight="1">
      <c r="A44" s="39">
        <v>41</v>
      </c>
      <c r="B44" s="45" t="s">
        <v>122</v>
      </c>
      <c r="C44" s="45" t="s">
        <v>258</v>
      </c>
      <c r="D44" s="104" t="s">
        <v>123</v>
      </c>
      <c r="E44" s="132">
        <v>34731</v>
      </c>
      <c r="F44" s="102" t="s">
        <v>124</v>
      </c>
      <c r="G44" s="195"/>
      <c r="H44" s="127" t="s">
        <v>1024</v>
      </c>
      <c r="I44" s="142">
        <v>39400</v>
      </c>
      <c r="J44" s="39" t="s">
        <v>89</v>
      </c>
      <c r="K44" s="35">
        <v>961213</v>
      </c>
      <c r="L44" s="42" t="s">
        <v>765</v>
      </c>
      <c r="M44" s="195"/>
      <c r="N44" s="191">
        <v>40000</v>
      </c>
      <c r="O44" s="36"/>
    </row>
    <row r="45" spans="1:15" ht="51" customHeight="1">
      <c r="A45" s="39">
        <v>42</v>
      </c>
      <c r="B45" s="45" t="s">
        <v>122</v>
      </c>
      <c r="C45" s="45" t="s">
        <v>258</v>
      </c>
      <c r="D45" s="104" t="s">
        <v>123</v>
      </c>
      <c r="E45" s="132">
        <v>34731</v>
      </c>
      <c r="F45" s="102" t="s">
        <v>125</v>
      </c>
      <c r="G45" s="124"/>
      <c r="H45" s="127" t="s">
        <v>1024</v>
      </c>
      <c r="I45" s="142">
        <v>39400</v>
      </c>
      <c r="J45" s="39" t="s">
        <v>89</v>
      </c>
      <c r="K45" s="35">
        <v>961213</v>
      </c>
      <c r="L45" s="42" t="s">
        <v>765</v>
      </c>
      <c r="M45" s="124"/>
      <c r="N45" s="191">
        <v>17500</v>
      </c>
      <c r="O45" s="36"/>
    </row>
    <row r="46" spans="1:15" ht="39.75" customHeight="1">
      <c r="A46" s="39">
        <v>43</v>
      </c>
      <c r="B46" s="45" t="s">
        <v>122</v>
      </c>
      <c r="C46" s="45" t="s">
        <v>258</v>
      </c>
      <c r="D46" s="104" t="s">
        <v>123</v>
      </c>
      <c r="E46" s="132">
        <v>34731</v>
      </c>
      <c r="F46" s="102" t="s">
        <v>126</v>
      </c>
      <c r="G46" s="124">
        <v>9838</v>
      </c>
      <c r="H46" s="127" t="s">
        <v>1024</v>
      </c>
      <c r="I46" s="142">
        <v>39400</v>
      </c>
      <c r="J46" s="39" t="s">
        <v>89</v>
      </c>
      <c r="K46" s="35">
        <v>961213</v>
      </c>
      <c r="L46" s="42" t="s">
        <v>765</v>
      </c>
      <c r="M46" s="124">
        <v>9838</v>
      </c>
      <c r="N46" s="194"/>
      <c r="O46" s="36"/>
    </row>
    <row r="47" spans="1:15" ht="51.75" customHeight="1">
      <c r="A47" s="39">
        <v>44</v>
      </c>
      <c r="B47" s="45" t="s">
        <v>122</v>
      </c>
      <c r="C47" s="45" t="s">
        <v>258</v>
      </c>
      <c r="D47" s="104" t="s">
        <v>123</v>
      </c>
      <c r="E47" s="132">
        <v>34731</v>
      </c>
      <c r="F47" s="102" t="s">
        <v>127</v>
      </c>
      <c r="G47" s="124">
        <v>6000</v>
      </c>
      <c r="H47" s="127" t="s">
        <v>1024</v>
      </c>
      <c r="I47" s="142">
        <v>39400</v>
      </c>
      <c r="J47" s="39" t="s">
        <v>89</v>
      </c>
      <c r="K47" s="35">
        <v>961213</v>
      </c>
      <c r="L47" s="42" t="s">
        <v>765</v>
      </c>
      <c r="M47" s="124">
        <v>6000</v>
      </c>
      <c r="N47" s="194"/>
      <c r="O47" s="36"/>
    </row>
    <row r="48" spans="1:15" ht="34.5" customHeight="1">
      <c r="A48" s="39">
        <v>45</v>
      </c>
      <c r="B48" s="45" t="s">
        <v>122</v>
      </c>
      <c r="C48" s="45" t="s">
        <v>258</v>
      </c>
      <c r="D48" s="104" t="s">
        <v>123</v>
      </c>
      <c r="E48" s="132">
        <v>34731</v>
      </c>
      <c r="F48" s="102" t="s">
        <v>128</v>
      </c>
      <c r="G48" s="124"/>
      <c r="H48" s="127" t="s">
        <v>1024</v>
      </c>
      <c r="I48" s="142">
        <v>39400</v>
      </c>
      <c r="J48" s="39" t="s">
        <v>89</v>
      </c>
      <c r="K48" s="35">
        <v>961213</v>
      </c>
      <c r="L48" s="42" t="s">
        <v>765</v>
      </c>
      <c r="M48" s="124"/>
      <c r="N48" s="191">
        <v>19000</v>
      </c>
      <c r="O48" s="36"/>
    </row>
    <row r="49" spans="1:15" ht="32.25" customHeight="1">
      <c r="A49" s="39">
        <v>46</v>
      </c>
      <c r="B49" s="45" t="s">
        <v>129</v>
      </c>
      <c r="C49" s="45" t="s">
        <v>258</v>
      </c>
      <c r="D49" s="39" t="s">
        <v>130</v>
      </c>
      <c r="E49" s="130">
        <v>35278</v>
      </c>
      <c r="F49" s="102" t="s">
        <v>131</v>
      </c>
      <c r="G49" s="124"/>
      <c r="H49" s="127" t="s">
        <v>1024</v>
      </c>
      <c r="I49" s="142">
        <v>39400</v>
      </c>
      <c r="J49" s="39" t="s">
        <v>89</v>
      </c>
      <c r="K49" s="35">
        <v>961213</v>
      </c>
      <c r="L49" s="42" t="s">
        <v>765</v>
      </c>
      <c r="M49" s="124"/>
      <c r="N49" s="191">
        <v>17500</v>
      </c>
      <c r="O49" s="36"/>
    </row>
    <row r="50" spans="1:15" ht="32.25" customHeight="1">
      <c r="A50" s="39">
        <v>47</v>
      </c>
      <c r="B50" s="45" t="s">
        <v>452</v>
      </c>
      <c r="C50" s="45" t="s">
        <v>258</v>
      </c>
      <c r="D50" s="39" t="s">
        <v>453</v>
      </c>
      <c r="E50" s="130">
        <v>35278</v>
      </c>
      <c r="F50" s="102" t="s">
        <v>132</v>
      </c>
      <c r="G50" s="124"/>
      <c r="H50" s="127" t="s">
        <v>1024</v>
      </c>
      <c r="I50" s="142">
        <v>39400</v>
      </c>
      <c r="J50" s="39" t="s">
        <v>133</v>
      </c>
      <c r="K50" s="35">
        <v>961213</v>
      </c>
      <c r="L50" s="42" t="s">
        <v>765</v>
      </c>
      <c r="M50" s="124"/>
      <c r="N50" s="191">
        <v>27800</v>
      </c>
      <c r="O50" s="36"/>
    </row>
    <row r="51" spans="1:15" ht="32.25" customHeight="1">
      <c r="A51" s="39">
        <v>48</v>
      </c>
      <c r="B51" s="45" t="s">
        <v>454</v>
      </c>
      <c r="C51" s="45" t="s">
        <v>258</v>
      </c>
      <c r="D51" s="39" t="s">
        <v>455</v>
      </c>
      <c r="E51" s="130">
        <v>34912</v>
      </c>
      <c r="F51" s="101" t="s">
        <v>134</v>
      </c>
      <c r="G51" s="124"/>
      <c r="H51" s="127" t="s">
        <v>1024</v>
      </c>
      <c r="I51" s="142">
        <v>39400</v>
      </c>
      <c r="J51" s="39" t="s">
        <v>133</v>
      </c>
      <c r="K51" s="35">
        <v>961213</v>
      </c>
      <c r="L51" s="42" t="s">
        <v>765</v>
      </c>
      <c r="M51" s="124"/>
      <c r="N51" s="191">
        <v>12500</v>
      </c>
      <c r="O51" s="36"/>
    </row>
    <row r="52" spans="1:15" ht="32.25" customHeight="1">
      <c r="A52" s="39">
        <v>49</v>
      </c>
      <c r="B52" s="39" t="s">
        <v>450</v>
      </c>
      <c r="C52" s="45" t="s">
        <v>258</v>
      </c>
      <c r="D52" s="39" t="s">
        <v>135</v>
      </c>
      <c r="E52" s="130">
        <v>34547</v>
      </c>
      <c r="F52" s="102" t="s">
        <v>136</v>
      </c>
      <c r="G52" s="124">
        <v>6000</v>
      </c>
      <c r="H52" s="127" t="s">
        <v>1024</v>
      </c>
      <c r="I52" s="142">
        <v>39400</v>
      </c>
      <c r="J52" s="39" t="s">
        <v>133</v>
      </c>
      <c r="K52" s="35">
        <v>961213</v>
      </c>
      <c r="L52" s="42" t="s">
        <v>765</v>
      </c>
      <c r="M52" s="124">
        <v>6000</v>
      </c>
      <c r="N52" s="194"/>
      <c r="O52" s="36"/>
    </row>
    <row r="53" spans="1:15" ht="32.25" customHeight="1">
      <c r="A53" s="39">
        <v>50</v>
      </c>
      <c r="B53" s="39" t="s">
        <v>456</v>
      </c>
      <c r="C53" s="45" t="s">
        <v>258</v>
      </c>
      <c r="D53" s="105" t="s">
        <v>457</v>
      </c>
      <c r="E53" s="133">
        <v>36039</v>
      </c>
      <c r="F53" s="101" t="s">
        <v>137</v>
      </c>
      <c r="G53" s="124">
        <v>6000</v>
      </c>
      <c r="H53" s="127" t="s">
        <v>1024</v>
      </c>
      <c r="I53" s="142">
        <v>39400</v>
      </c>
      <c r="J53" s="39" t="s">
        <v>133</v>
      </c>
      <c r="K53" s="35">
        <v>961213</v>
      </c>
      <c r="L53" s="42" t="s">
        <v>765</v>
      </c>
      <c r="M53" s="124">
        <v>6000</v>
      </c>
      <c r="N53" s="194"/>
      <c r="O53" s="36"/>
    </row>
    <row r="54" spans="1:15" ht="32.25" customHeight="1">
      <c r="A54" s="39">
        <v>51</v>
      </c>
      <c r="B54" s="39" t="s">
        <v>456</v>
      </c>
      <c r="C54" s="45" t="s">
        <v>258</v>
      </c>
      <c r="D54" s="105" t="s">
        <v>457</v>
      </c>
      <c r="E54" s="133">
        <v>36039</v>
      </c>
      <c r="F54" s="101" t="s">
        <v>138</v>
      </c>
      <c r="G54" s="124">
        <v>10000</v>
      </c>
      <c r="H54" s="127" t="s">
        <v>1024</v>
      </c>
      <c r="I54" s="142">
        <v>39400</v>
      </c>
      <c r="J54" s="39" t="s">
        <v>133</v>
      </c>
      <c r="K54" s="35">
        <v>961213</v>
      </c>
      <c r="L54" s="42" t="s">
        <v>765</v>
      </c>
      <c r="M54" s="124">
        <v>10000</v>
      </c>
      <c r="N54" s="194"/>
      <c r="O54" s="36"/>
    </row>
    <row r="55" spans="1:15" ht="46.5" customHeight="1">
      <c r="A55" s="39">
        <v>52</v>
      </c>
      <c r="B55" s="39" t="s">
        <v>458</v>
      </c>
      <c r="C55" s="45" t="s">
        <v>1358</v>
      </c>
      <c r="D55" s="39" t="s">
        <v>459</v>
      </c>
      <c r="E55" s="134">
        <v>35643</v>
      </c>
      <c r="F55" s="101" t="s">
        <v>139</v>
      </c>
      <c r="G55" s="124">
        <v>6000</v>
      </c>
      <c r="H55" s="127" t="s">
        <v>1024</v>
      </c>
      <c r="I55" s="142">
        <v>39400</v>
      </c>
      <c r="J55" s="39" t="s">
        <v>133</v>
      </c>
      <c r="K55" s="35">
        <v>961213</v>
      </c>
      <c r="L55" s="42" t="s">
        <v>765</v>
      </c>
      <c r="M55" s="124">
        <v>6000</v>
      </c>
      <c r="N55" s="194"/>
      <c r="O55" s="36"/>
    </row>
    <row r="56" spans="1:15" ht="32.25" customHeight="1">
      <c r="A56" s="39">
        <v>53</v>
      </c>
      <c r="B56" s="39" t="s">
        <v>458</v>
      </c>
      <c r="C56" s="45" t="s">
        <v>1358</v>
      </c>
      <c r="D56" s="39" t="s">
        <v>459</v>
      </c>
      <c r="E56" s="134">
        <v>35643</v>
      </c>
      <c r="F56" s="101" t="s">
        <v>140</v>
      </c>
      <c r="G56" s="124">
        <v>10000</v>
      </c>
      <c r="H56" s="127" t="s">
        <v>1024</v>
      </c>
      <c r="I56" s="142">
        <v>39400</v>
      </c>
      <c r="J56" s="39" t="s">
        <v>133</v>
      </c>
      <c r="K56" s="35">
        <v>961213</v>
      </c>
      <c r="L56" s="42" t="s">
        <v>765</v>
      </c>
      <c r="M56" s="124">
        <v>10000</v>
      </c>
      <c r="N56" s="194"/>
      <c r="O56" s="36"/>
    </row>
    <row r="57" spans="1:15" ht="50.25" customHeight="1">
      <c r="A57" s="39">
        <v>54</v>
      </c>
      <c r="B57" s="39" t="s">
        <v>460</v>
      </c>
      <c r="C57" s="45" t="s">
        <v>259</v>
      </c>
      <c r="D57" s="39" t="s">
        <v>461</v>
      </c>
      <c r="E57" s="134">
        <v>34182</v>
      </c>
      <c r="F57" s="101" t="s">
        <v>141</v>
      </c>
      <c r="G57" s="124">
        <v>6000</v>
      </c>
      <c r="H57" s="127" t="s">
        <v>1024</v>
      </c>
      <c r="I57" s="142">
        <v>39400</v>
      </c>
      <c r="J57" s="39" t="s">
        <v>133</v>
      </c>
      <c r="K57" s="35">
        <v>961213</v>
      </c>
      <c r="L57" s="42" t="s">
        <v>765</v>
      </c>
      <c r="M57" s="124">
        <v>6000</v>
      </c>
      <c r="N57" s="194"/>
      <c r="O57" s="36"/>
    </row>
    <row r="58" spans="1:15" ht="32.25" customHeight="1">
      <c r="A58" s="39">
        <v>55</v>
      </c>
      <c r="B58" s="45" t="s">
        <v>462</v>
      </c>
      <c r="C58" s="45" t="s">
        <v>259</v>
      </c>
      <c r="D58" s="37" t="s">
        <v>463</v>
      </c>
      <c r="E58" s="135">
        <v>35643</v>
      </c>
      <c r="F58" s="66" t="s">
        <v>142</v>
      </c>
      <c r="G58" s="124">
        <v>6000</v>
      </c>
      <c r="H58" s="127" t="s">
        <v>1024</v>
      </c>
      <c r="I58" s="142">
        <v>39400</v>
      </c>
      <c r="J58" s="39" t="s">
        <v>133</v>
      </c>
      <c r="K58" s="35">
        <v>961213</v>
      </c>
      <c r="L58" s="42" t="s">
        <v>765</v>
      </c>
      <c r="M58" s="124">
        <v>6000</v>
      </c>
      <c r="N58" s="194"/>
      <c r="O58" s="36"/>
    </row>
    <row r="59" spans="1:15" ht="32.25" customHeight="1">
      <c r="A59" s="39">
        <v>56</v>
      </c>
      <c r="B59" s="39" t="s">
        <v>451</v>
      </c>
      <c r="C59" s="45" t="s">
        <v>259</v>
      </c>
      <c r="D59" s="39" t="s">
        <v>464</v>
      </c>
      <c r="E59" s="130">
        <v>36039</v>
      </c>
      <c r="F59" s="101" t="s">
        <v>143</v>
      </c>
      <c r="G59" s="124">
        <v>6000</v>
      </c>
      <c r="H59" s="127" t="s">
        <v>1024</v>
      </c>
      <c r="I59" s="142">
        <v>39400</v>
      </c>
      <c r="J59" s="39" t="s">
        <v>133</v>
      </c>
      <c r="K59" s="35">
        <v>961213</v>
      </c>
      <c r="L59" s="42" t="s">
        <v>765</v>
      </c>
      <c r="M59" s="124">
        <v>6000</v>
      </c>
      <c r="N59" s="194"/>
      <c r="O59" s="36"/>
    </row>
    <row r="60" spans="1:15" ht="32.25" customHeight="1">
      <c r="A60" s="39">
        <v>57</v>
      </c>
      <c r="B60" s="39" t="s">
        <v>465</v>
      </c>
      <c r="C60" s="45" t="s">
        <v>259</v>
      </c>
      <c r="D60" s="39" t="s">
        <v>466</v>
      </c>
      <c r="E60" s="130">
        <v>36008</v>
      </c>
      <c r="F60" s="101" t="s">
        <v>144</v>
      </c>
      <c r="G60" s="124">
        <v>6000</v>
      </c>
      <c r="H60" s="127" t="s">
        <v>1024</v>
      </c>
      <c r="I60" s="142">
        <v>39400</v>
      </c>
      <c r="J60" s="39" t="s">
        <v>133</v>
      </c>
      <c r="K60" s="35">
        <v>961213</v>
      </c>
      <c r="L60" s="42" t="s">
        <v>765</v>
      </c>
      <c r="M60" s="124">
        <v>6000</v>
      </c>
      <c r="N60" s="194"/>
      <c r="O60" s="36"/>
    </row>
    <row r="61" spans="1:15" ht="32.25" customHeight="1">
      <c r="A61" s="39">
        <v>58</v>
      </c>
      <c r="B61" s="45" t="s">
        <v>467</v>
      </c>
      <c r="C61" s="45" t="s">
        <v>259</v>
      </c>
      <c r="D61" s="39" t="s">
        <v>468</v>
      </c>
      <c r="E61" s="130">
        <v>37469</v>
      </c>
      <c r="F61" s="101" t="s">
        <v>145</v>
      </c>
      <c r="G61" s="124">
        <v>6000</v>
      </c>
      <c r="H61" s="127" t="s">
        <v>1024</v>
      </c>
      <c r="I61" s="142">
        <v>39400</v>
      </c>
      <c r="J61" s="39" t="s">
        <v>133</v>
      </c>
      <c r="K61" s="35">
        <v>961213</v>
      </c>
      <c r="L61" s="42" t="s">
        <v>765</v>
      </c>
      <c r="M61" s="124">
        <v>6000</v>
      </c>
      <c r="N61" s="194"/>
      <c r="O61" s="36"/>
    </row>
    <row r="62" spans="1:15" ht="32.25" customHeight="1">
      <c r="A62" s="39">
        <v>59</v>
      </c>
      <c r="B62" s="106" t="s">
        <v>146</v>
      </c>
      <c r="C62" s="106" t="s">
        <v>1359</v>
      </c>
      <c r="D62" s="104" t="s">
        <v>147</v>
      </c>
      <c r="E62" s="132">
        <v>38565</v>
      </c>
      <c r="F62" s="101" t="s">
        <v>148</v>
      </c>
      <c r="G62" s="124"/>
      <c r="H62" s="127" t="s">
        <v>1024</v>
      </c>
      <c r="I62" s="142">
        <v>39400</v>
      </c>
      <c r="J62" s="39" t="s">
        <v>133</v>
      </c>
      <c r="K62" s="35">
        <v>961213</v>
      </c>
      <c r="L62" s="42" t="s">
        <v>765</v>
      </c>
      <c r="M62" s="124"/>
      <c r="N62" s="191">
        <v>19000</v>
      </c>
      <c r="O62" s="36"/>
    </row>
    <row r="63" spans="1:15" ht="32.25" customHeight="1">
      <c r="A63" s="39">
        <v>60</v>
      </c>
      <c r="B63" s="106" t="s">
        <v>149</v>
      </c>
      <c r="C63" s="106" t="s">
        <v>1360</v>
      </c>
      <c r="D63" s="104" t="s">
        <v>150</v>
      </c>
      <c r="E63" s="132">
        <v>35643</v>
      </c>
      <c r="F63" s="101" t="s">
        <v>151</v>
      </c>
      <c r="G63" s="124">
        <v>5000</v>
      </c>
      <c r="H63" s="127" t="s">
        <v>1024</v>
      </c>
      <c r="I63" s="142">
        <v>39400</v>
      </c>
      <c r="J63" s="39" t="s">
        <v>133</v>
      </c>
      <c r="K63" s="35">
        <v>961213</v>
      </c>
      <c r="L63" s="42" t="s">
        <v>765</v>
      </c>
      <c r="M63" s="124">
        <v>5000</v>
      </c>
      <c r="N63" s="194"/>
      <c r="O63" s="36"/>
    </row>
    <row r="64" spans="1:15" ht="51.75" customHeight="1">
      <c r="A64" s="39">
        <v>61</v>
      </c>
      <c r="B64" s="65" t="s">
        <v>152</v>
      </c>
      <c r="C64" s="106" t="s">
        <v>1359</v>
      </c>
      <c r="D64" s="104" t="s">
        <v>153</v>
      </c>
      <c r="E64" s="131">
        <v>38565</v>
      </c>
      <c r="F64" s="120" t="s">
        <v>154</v>
      </c>
      <c r="G64" s="124"/>
      <c r="H64" s="127" t="s">
        <v>1024</v>
      </c>
      <c r="I64" s="142">
        <v>39400</v>
      </c>
      <c r="J64" s="39" t="s">
        <v>133</v>
      </c>
      <c r="K64" s="35">
        <v>961213</v>
      </c>
      <c r="L64" s="42" t="s">
        <v>765</v>
      </c>
      <c r="M64" s="124"/>
      <c r="N64" s="191">
        <v>17500</v>
      </c>
      <c r="O64" s="36"/>
    </row>
    <row r="65" spans="1:15" ht="32.25" customHeight="1">
      <c r="A65" s="39">
        <v>62</v>
      </c>
      <c r="B65" s="106" t="s">
        <v>155</v>
      </c>
      <c r="C65" s="106" t="s">
        <v>1359</v>
      </c>
      <c r="D65" s="65" t="s">
        <v>156</v>
      </c>
      <c r="E65" s="131">
        <v>38930</v>
      </c>
      <c r="F65" s="66" t="s">
        <v>157</v>
      </c>
      <c r="G65" s="124">
        <v>16200</v>
      </c>
      <c r="H65" s="127" t="s">
        <v>1024</v>
      </c>
      <c r="I65" s="142">
        <v>39400</v>
      </c>
      <c r="J65" s="39" t="s">
        <v>133</v>
      </c>
      <c r="K65" s="35">
        <v>961213</v>
      </c>
      <c r="L65" s="42" t="s">
        <v>765</v>
      </c>
      <c r="M65" s="124">
        <v>16200</v>
      </c>
      <c r="N65" s="194"/>
      <c r="O65" s="36"/>
    </row>
    <row r="66" spans="1:15" ht="32.25" customHeight="1">
      <c r="A66" s="39">
        <v>63</v>
      </c>
      <c r="B66" s="106" t="s">
        <v>155</v>
      </c>
      <c r="C66" s="106" t="s">
        <v>1359</v>
      </c>
      <c r="D66" s="65" t="s">
        <v>156</v>
      </c>
      <c r="E66" s="131">
        <v>38930</v>
      </c>
      <c r="F66" s="101" t="s">
        <v>158</v>
      </c>
      <c r="G66" s="124">
        <v>18000</v>
      </c>
      <c r="H66" s="127" t="s">
        <v>1024</v>
      </c>
      <c r="I66" s="142">
        <v>39400</v>
      </c>
      <c r="J66" s="39" t="s">
        <v>133</v>
      </c>
      <c r="K66" s="35">
        <v>961213</v>
      </c>
      <c r="L66" s="42" t="s">
        <v>765</v>
      </c>
      <c r="M66" s="124">
        <v>18000</v>
      </c>
      <c r="N66" s="194"/>
      <c r="O66" s="36"/>
    </row>
    <row r="67" spans="1:15" ht="32.25" customHeight="1">
      <c r="A67" s="39">
        <v>64</v>
      </c>
      <c r="B67" s="106" t="s">
        <v>155</v>
      </c>
      <c r="C67" s="106" t="s">
        <v>1359</v>
      </c>
      <c r="D67" s="65" t="s">
        <v>156</v>
      </c>
      <c r="E67" s="131">
        <v>38930</v>
      </c>
      <c r="F67" s="101" t="s">
        <v>159</v>
      </c>
      <c r="G67" s="124">
        <v>20000</v>
      </c>
      <c r="H67" s="127" t="s">
        <v>1024</v>
      </c>
      <c r="I67" s="142">
        <v>39400</v>
      </c>
      <c r="J67" s="39" t="s">
        <v>133</v>
      </c>
      <c r="K67" s="35">
        <v>961213</v>
      </c>
      <c r="L67" s="42" t="s">
        <v>765</v>
      </c>
      <c r="M67" s="124">
        <v>20000</v>
      </c>
      <c r="N67" s="194"/>
      <c r="O67" s="36"/>
    </row>
    <row r="68" spans="1:15" ht="32.25" customHeight="1">
      <c r="A68" s="39">
        <v>65</v>
      </c>
      <c r="B68" s="106" t="s">
        <v>155</v>
      </c>
      <c r="C68" s="106" t="s">
        <v>1359</v>
      </c>
      <c r="D68" s="65" t="s">
        <v>156</v>
      </c>
      <c r="E68" s="131">
        <v>38930</v>
      </c>
      <c r="F68" s="101" t="s">
        <v>160</v>
      </c>
      <c r="G68" s="124">
        <v>12000</v>
      </c>
      <c r="H68" s="127" t="s">
        <v>1024</v>
      </c>
      <c r="I68" s="142">
        <v>39400</v>
      </c>
      <c r="J68" s="39" t="s">
        <v>133</v>
      </c>
      <c r="K68" s="35">
        <v>961213</v>
      </c>
      <c r="L68" s="42" t="s">
        <v>765</v>
      </c>
      <c r="M68" s="124">
        <v>12000</v>
      </c>
      <c r="N68" s="194"/>
      <c r="O68" s="36"/>
    </row>
    <row r="69" spans="1:15" ht="32.25" customHeight="1">
      <c r="A69" s="39">
        <v>66</v>
      </c>
      <c r="B69" s="39" t="s">
        <v>333</v>
      </c>
      <c r="C69" s="45" t="s">
        <v>262</v>
      </c>
      <c r="D69" s="32" t="s">
        <v>161</v>
      </c>
      <c r="E69" s="131">
        <v>37500</v>
      </c>
      <c r="F69" s="101" t="s">
        <v>162</v>
      </c>
      <c r="G69" s="124">
        <v>5000</v>
      </c>
      <c r="H69" s="127" t="s">
        <v>1024</v>
      </c>
      <c r="I69" s="142">
        <v>39400</v>
      </c>
      <c r="J69" s="39" t="s">
        <v>133</v>
      </c>
      <c r="K69" s="35">
        <v>961213</v>
      </c>
      <c r="L69" s="42" t="s">
        <v>765</v>
      </c>
      <c r="M69" s="124">
        <v>5000</v>
      </c>
      <c r="N69" s="194"/>
      <c r="O69" s="36"/>
    </row>
    <row r="70" spans="1:15" ht="32.25" customHeight="1">
      <c r="A70" s="39">
        <v>67</v>
      </c>
      <c r="B70" s="65" t="s">
        <v>163</v>
      </c>
      <c r="C70" s="45" t="s">
        <v>262</v>
      </c>
      <c r="D70" s="107" t="s">
        <v>164</v>
      </c>
      <c r="E70" s="132">
        <v>35643</v>
      </c>
      <c r="F70" s="66" t="s">
        <v>165</v>
      </c>
      <c r="G70" s="124"/>
      <c r="H70" s="127" t="s">
        <v>1024</v>
      </c>
      <c r="I70" s="142">
        <v>39400</v>
      </c>
      <c r="J70" s="39" t="s">
        <v>133</v>
      </c>
      <c r="K70" s="35">
        <v>961213</v>
      </c>
      <c r="L70" s="42" t="s">
        <v>765</v>
      </c>
      <c r="M70" s="124"/>
      <c r="N70" s="191">
        <v>19000</v>
      </c>
      <c r="O70" s="36"/>
    </row>
    <row r="71" spans="1:15" ht="32.25" customHeight="1">
      <c r="A71" s="39">
        <v>68</v>
      </c>
      <c r="B71" s="65" t="s">
        <v>163</v>
      </c>
      <c r="C71" s="45" t="s">
        <v>262</v>
      </c>
      <c r="D71" s="107" t="s">
        <v>164</v>
      </c>
      <c r="E71" s="132">
        <v>35643</v>
      </c>
      <c r="F71" s="66" t="s">
        <v>166</v>
      </c>
      <c r="G71" s="124">
        <v>6000</v>
      </c>
      <c r="H71" s="127" t="s">
        <v>1024</v>
      </c>
      <c r="I71" s="142">
        <v>39400</v>
      </c>
      <c r="J71" s="39" t="s">
        <v>133</v>
      </c>
      <c r="K71" s="35">
        <v>961213</v>
      </c>
      <c r="L71" s="42" t="s">
        <v>765</v>
      </c>
      <c r="M71" s="124">
        <v>6000</v>
      </c>
      <c r="N71" s="194"/>
      <c r="O71" s="36"/>
    </row>
    <row r="72" spans="1:15" ht="32.25" customHeight="1">
      <c r="A72" s="39">
        <v>69</v>
      </c>
      <c r="B72" s="45" t="s">
        <v>167</v>
      </c>
      <c r="C72" s="45" t="s">
        <v>261</v>
      </c>
      <c r="D72" s="107" t="s">
        <v>168</v>
      </c>
      <c r="E72" s="132">
        <v>34547</v>
      </c>
      <c r="F72" s="101" t="s">
        <v>169</v>
      </c>
      <c r="G72" s="124"/>
      <c r="H72" s="127" t="s">
        <v>1024</v>
      </c>
      <c r="I72" s="142">
        <v>39400</v>
      </c>
      <c r="J72" s="39" t="s">
        <v>133</v>
      </c>
      <c r="K72" s="35">
        <v>961213</v>
      </c>
      <c r="L72" s="42" t="s">
        <v>765</v>
      </c>
      <c r="M72" s="124"/>
      <c r="N72" s="191">
        <v>17500</v>
      </c>
      <c r="O72" s="36"/>
    </row>
    <row r="73" spans="1:15" ht="32.25" customHeight="1">
      <c r="A73" s="39">
        <v>70</v>
      </c>
      <c r="B73" s="45" t="s">
        <v>167</v>
      </c>
      <c r="C73" s="45" t="s">
        <v>1057</v>
      </c>
      <c r="D73" s="107" t="s">
        <v>168</v>
      </c>
      <c r="E73" s="132">
        <v>34547</v>
      </c>
      <c r="F73" s="116" t="s">
        <v>170</v>
      </c>
      <c r="G73" s="124">
        <v>10000</v>
      </c>
      <c r="H73" s="127" t="s">
        <v>1024</v>
      </c>
      <c r="I73" s="142">
        <v>39400</v>
      </c>
      <c r="J73" s="39" t="s">
        <v>133</v>
      </c>
      <c r="K73" s="35">
        <v>961213</v>
      </c>
      <c r="L73" s="42" t="s">
        <v>765</v>
      </c>
      <c r="M73" s="124">
        <v>10000</v>
      </c>
      <c r="N73" s="194"/>
      <c r="O73" s="36"/>
    </row>
    <row r="74" spans="1:15" ht="32.25" customHeight="1">
      <c r="A74" s="39">
        <v>71</v>
      </c>
      <c r="B74" s="39" t="s">
        <v>171</v>
      </c>
      <c r="C74" s="45" t="s">
        <v>1058</v>
      </c>
      <c r="D74" s="39" t="s">
        <v>172</v>
      </c>
      <c r="E74" s="131">
        <v>35643</v>
      </c>
      <c r="F74" s="101" t="s">
        <v>173</v>
      </c>
      <c r="G74" s="124">
        <v>6000</v>
      </c>
      <c r="H74" s="127" t="s">
        <v>1024</v>
      </c>
      <c r="I74" s="142">
        <v>39400</v>
      </c>
      <c r="J74" s="39" t="s">
        <v>133</v>
      </c>
      <c r="K74" s="35">
        <v>961213</v>
      </c>
      <c r="L74" s="42" t="s">
        <v>765</v>
      </c>
      <c r="M74" s="124">
        <v>6000</v>
      </c>
      <c r="N74" s="194"/>
      <c r="O74" s="36"/>
    </row>
    <row r="75" spans="1:15" ht="32.25" customHeight="1">
      <c r="A75" s="39">
        <v>72</v>
      </c>
      <c r="B75" s="39" t="s">
        <v>174</v>
      </c>
      <c r="C75" s="45" t="s">
        <v>262</v>
      </c>
      <c r="D75" s="107" t="s">
        <v>175</v>
      </c>
      <c r="E75" s="132">
        <v>35643</v>
      </c>
      <c r="F75" s="101" t="s">
        <v>176</v>
      </c>
      <c r="G75" s="124"/>
      <c r="H75" s="127" t="s">
        <v>1024</v>
      </c>
      <c r="I75" s="142">
        <v>39400</v>
      </c>
      <c r="J75" s="39" t="s">
        <v>133</v>
      </c>
      <c r="K75" s="35">
        <v>961213</v>
      </c>
      <c r="L75" s="42" t="s">
        <v>765</v>
      </c>
      <c r="M75" s="124"/>
      <c r="N75" s="191">
        <v>18802</v>
      </c>
      <c r="O75" s="36"/>
    </row>
    <row r="76" spans="1:15" ht="32.25" customHeight="1">
      <c r="A76" s="39">
        <v>73</v>
      </c>
      <c r="B76" s="39" t="s">
        <v>1835</v>
      </c>
      <c r="C76" s="39" t="s">
        <v>263</v>
      </c>
      <c r="D76" s="39" t="s">
        <v>469</v>
      </c>
      <c r="E76" s="131">
        <v>38961</v>
      </c>
      <c r="F76" s="101" t="s">
        <v>177</v>
      </c>
      <c r="G76" s="124">
        <v>6000</v>
      </c>
      <c r="H76" s="127" t="s">
        <v>1024</v>
      </c>
      <c r="I76" s="142">
        <v>39400</v>
      </c>
      <c r="J76" s="39" t="s">
        <v>133</v>
      </c>
      <c r="K76" s="35">
        <v>961213</v>
      </c>
      <c r="L76" s="42" t="s">
        <v>765</v>
      </c>
      <c r="M76" s="124">
        <v>6000</v>
      </c>
      <c r="N76" s="194"/>
      <c r="O76" s="36"/>
    </row>
    <row r="77" spans="1:15" ht="32.25" customHeight="1">
      <c r="A77" s="39">
        <v>74</v>
      </c>
      <c r="B77" s="39" t="s">
        <v>1835</v>
      </c>
      <c r="C77" s="39" t="s">
        <v>263</v>
      </c>
      <c r="D77" s="39" t="s">
        <v>469</v>
      </c>
      <c r="E77" s="131">
        <v>38961</v>
      </c>
      <c r="F77" s="101" t="s">
        <v>178</v>
      </c>
      <c r="G77" s="124"/>
      <c r="H77" s="127" t="s">
        <v>1024</v>
      </c>
      <c r="I77" s="142">
        <v>39400</v>
      </c>
      <c r="J77" s="39" t="s">
        <v>133</v>
      </c>
      <c r="K77" s="35">
        <v>961213</v>
      </c>
      <c r="L77" s="42" t="s">
        <v>765</v>
      </c>
      <c r="M77" s="124"/>
      <c r="N77" s="191">
        <v>19000</v>
      </c>
      <c r="O77" s="36"/>
    </row>
    <row r="78" spans="1:15" ht="37.5" customHeight="1">
      <c r="A78" s="39">
        <v>75</v>
      </c>
      <c r="B78" s="39" t="s">
        <v>1836</v>
      </c>
      <c r="C78" s="39" t="s">
        <v>263</v>
      </c>
      <c r="D78" s="103" t="s">
        <v>179</v>
      </c>
      <c r="E78" s="132">
        <v>37469</v>
      </c>
      <c r="F78" s="101" t="s">
        <v>1059</v>
      </c>
      <c r="G78" s="124">
        <v>6000</v>
      </c>
      <c r="H78" s="127" t="s">
        <v>1024</v>
      </c>
      <c r="I78" s="142">
        <v>39400</v>
      </c>
      <c r="J78" s="39" t="s">
        <v>133</v>
      </c>
      <c r="K78" s="35">
        <v>961213</v>
      </c>
      <c r="L78" s="42" t="s">
        <v>765</v>
      </c>
      <c r="M78" s="124">
        <v>6000</v>
      </c>
      <c r="N78" s="194"/>
      <c r="O78" s="36"/>
    </row>
    <row r="79" spans="1:15" ht="36.75" customHeight="1">
      <c r="A79" s="39">
        <v>76</v>
      </c>
      <c r="B79" s="39" t="s">
        <v>1836</v>
      </c>
      <c r="C79" s="39" t="s">
        <v>263</v>
      </c>
      <c r="D79" s="103" t="s">
        <v>179</v>
      </c>
      <c r="E79" s="132">
        <v>37469</v>
      </c>
      <c r="F79" s="66" t="s">
        <v>1060</v>
      </c>
      <c r="G79" s="124">
        <v>5000</v>
      </c>
      <c r="H79" s="127" t="s">
        <v>1024</v>
      </c>
      <c r="I79" s="142">
        <v>39400</v>
      </c>
      <c r="J79" s="39" t="s">
        <v>133</v>
      </c>
      <c r="K79" s="35">
        <v>961213</v>
      </c>
      <c r="L79" s="42" t="s">
        <v>765</v>
      </c>
      <c r="M79" s="124">
        <v>5000</v>
      </c>
      <c r="N79" s="194"/>
      <c r="O79" s="36"/>
    </row>
    <row r="80" spans="1:15" ht="32.25" customHeight="1">
      <c r="A80" s="39">
        <v>77</v>
      </c>
      <c r="B80" s="39" t="s">
        <v>1836</v>
      </c>
      <c r="C80" s="39" t="s">
        <v>263</v>
      </c>
      <c r="D80" s="103" t="s">
        <v>179</v>
      </c>
      <c r="E80" s="132">
        <v>37469</v>
      </c>
      <c r="F80" s="101" t="s">
        <v>1061</v>
      </c>
      <c r="G80" s="124"/>
      <c r="H80" s="127" t="s">
        <v>1024</v>
      </c>
      <c r="I80" s="142">
        <v>39400</v>
      </c>
      <c r="J80" s="39" t="s">
        <v>133</v>
      </c>
      <c r="K80" s="35">
        <v>961213</v>
      </c>
      <c r="L80" s="42" t="s">
        <v>765</v>
      </c>
      <c r="M80" s="124"/>
      <c r="N80" s="191">
        <v>19000</v>
      </c>
      <c r="O80" s="36"/>
    </row>
    <row r="81" spans="1:15" ht="32.25" customHeight="1">
      <c r="A81" s="39">
        <v>78</v>
      </c>
      <c r="B81" s="65" t="s">
        <v>1062</v>
      </c>
      <c r="C81" s="39" t="s">
        <v>263</v>
      </c>
      <c r="D81" s="103" t="s">
        <v>1063</v>
      </c>
      <c r="E81" s="132">
        <v>36039</v>
      </c>
      <c r="F81" s="66" t="s">
        <v>1064</v>
      </c>
      <c r="G81" s="31">
        <v>6000</v>
      </c>
      <c r="H81" s="127" t="s">
        <v>1024</v>
      </c>
      <c r="I81" s="142">
        <v>39400</v>
      </c>
      <c r="J81" s="39" t="s">
        <v>133</v>
      </c>
      <c r="K81" s="35">
        <v>961213</v>
      </c>
      <c r="L81" s="42" t="s">
        <v>765</v>
      </c>
      <c r="M81" s="31">
        <v>6000</v>
      </c>
      <c r="N81" s="194"/>
      <c r="O81" s="36"/>
    </row>
    <row r="82" spans="1:15" ht="32.25" customHeight="1">
      <c r="A82" s="39">
        <v>79</v>
      </c>
      <c r="B82" s="65" t="s">
        <v>1065</v>
      </c>
      <c r="C82" s="45" t="s">
        <v>262</v>
      </c>
      <c r="D82" s="32" t="s">
        <v>1066</v>
      </c>
      <c r="E82" s="131">
        <v>34731</v>
      </c>
      <c r="F82" s="66" t="s">
        <v>1067</v>
      </c>
      <c r="G82" s="124">
        <v>5000</v>
      </c>
      <c r="H82" s="127" t="s">
        <v>1024</v>
      </c>
      <c r="I82" s="142">
        <v>39400</v>
      </c>
      <c r="J82" s="39" t="s">
        <v>133</v>
      </c>
      <c r="K82" s="35">
        <v>961213</v>
      </c>
      <c r="L82" s="42" t="s">
        <v>765</v>
      </c>
      <c r="M82" s="124">
        <v>5000</v>
      </c>
      <c r="N82" s="194"/>
      <c r="O82" s="36"/>
    </row>
    <row r="83" spans="1:15" ht="32.25" customHeight="1">
      <c r="A83" s="39">
        <v>80</v>
      </c>
      <c r="B83" s="106" t="s">
        <v>1068</v>
      </c>
      <c r="C83" s="45" t="s">
        <v>264</v>
      </c>
      <c r="D83" s="106" t="s">
        <v>1069</v>
      </c>
      <c r="E83" s="130">
        <v>32721</v>
      </c>
      <c r="F83" s="117" t="s">
        <v>1070</v>
      </c>
      <c r="G83" s="124">
        <v>6000</v>
      </c>
      <c r="H83" s="127" t="s">
        <v>1024</v>
      </c>
      <c r="I83" s="142">
        <v>39400</v>
      </c>
      <c r="J83" s="39" t="s">
        <v>133</v>
      </c>
      <c r="K83" s="35">
        <v>961213</v>
      </c>
      <c r="L83" s="42" t="s">
        <v>765</v>
      </c>
      <c r="M83" s="124">
        <v>6000</v>
      </c>
      <c r="N83" s="194"/>
      <c r="O83" s="36"/>
    </row>
    <row r="84" spans="1:15" ht="32.25" customHeight="1">
      <c r="A84" s="39">
        <v>81</v>
      </c>
      <c r="B84" s="39" t="s">
        <v>805</v>
      </c>
      <c r="C84" s="39" t="s">
        <v>1354</v>
      </c>
      <c r="D84" s="39" t="s">
        <v>806</v>
      </c>
      <c r="E84" s="130">
        <v>30895</v>
      </c>
      <c r="F84" s="101" t="s">
        <v>1071</v>
      </c>
      <c r="G84" s="124">
        <v>5000</v>
      </c>
      <c r="H84" s="127" t="s">
        <v>1024</v>
      </c>
      <c r="I84" s="142">
        <v>39400</v>
      </c>
      <c r="J84" s="39" t="s">
        <v>133</v>
      </c>
      <c r="K84" s="35">
        <v>961213</v>
      </c>
      <c r="L84" s="42" t="s">
        <v>765</v>
      </c>
      <c r="M84" s="124">
        <v>5000</v>
      </c>
      <c r="N84" s="194"/>
      <c r="O84" s="36"/>
    </row>
    <row r="85" spans="1:15" ht="32.25" customHeight="1">
      <c r="A85" s="39">
        <v>82</v>
      </c>
      <c r="B85" s="39" t="s">
        <v>1072</v>
      </c>
      <c r="C85" s="39" t="s">
        <v>265</v>
      </c>
      <c r="D85" s="39" t="s">
        <v>1073</v>
      </c>
      <c r="E85" s="130">
        <v>31625</v>
      </c>
      <c r="F85" s="102" t="s">
        <v>1074</v>
      </c>
      <c r="G85" s="124">
        <v>5000</v>
      </c>
      <c r="H85" s="127" t="s">
        <v>1024</v>
      </c>
      <c r="I85" s="142">
        <v>39400</v>
      </c>
      <c r="J85" s="39" t="s">
        <v>133</v>
      </c>
      <c r="K85" s="35">
        <v>961213</v>
      </c>
      <c r="L85" s="42" t="s">
        <v>765</v>
      </c>
      <c r="M85" s="124">
        <v>5000</v>
      </c>
      <c r="N85" s="194"/>
      <c r="O85" s="36"/>
    </row>
    <row r="86" spans="1:15" ht="32.25" customHeight="1">
      <c r="A86" s="39">
        <v>83</v>
      </c>
      <c r="B86" s="39" t="s">
        <v>715</v>
      </c>
      <c r="C86" s="39" t="s">
        <v>265</v>
      </c>
      <c r="D86" s="39" t="s">
        <v>716</v>
      </c>
      <c r="E86" s="130">
        <v>33086</v>
      </c>
      <c r="F86" s="102" t="s">
        <v>1075</v>
      </c>
      <c r="G86" s="124">
        <v>5000</v>
      </c>
      <c r="H86" s="127" t="s">
        <v>1024</v>
      </c>
      <c r="I86" s="142">
        <v>39400</v>
      </c>
      <c r="J86" s="39" t="s">
        <v>133</v>
      </c>
      <c r="K86" s="35">
        <v>961213</v>
      </c>
      <c r="L86" s="42" t="s">
        <v>765</v>
      </c>
      <c r="M86" s="124">
        <v>5000</v>
      </c>
      <c r="N86" s="194"/>
      <c r="O86" s="36"/>
    </row>
    <row r="87" spans="1:15" ht="66.75" customHeight="1">
      <c r="A87" s="39">
        <v>84</v>
      </c>
      <c r="B87" s="45" t="s">
        <v>470</v>
      </c>
      <c r="C87" s="45" t="s">
        <v>264</v>
      </c>
      <c r="D87" s="45" t="s">
        <v>471</v>
      </c>
      <c r="E87" s="130">
        <v>33817</v>
      </c>
      <c r="F87" s="102" t="s">
        <v>1076</v>
      </c>
      <c r="G87" s="124"/>
      <c r="H87" s="127" t="s">
        <v>1024</v>
      </c>
      <c r="I87" s="142">
        <v>39400</v>
      </c>
      <c r="J87" s="39" t="s">
        <v>133</v>
      </c>
      <c r="K87" s="35">
        <v>961213</v>
      </c>
      <c r="L87" s="42" t="s">
        <v>765</v>
      </c>
      <c r="M87" s="124"/>
      <c r="N87" s="191">
        <v>65000</v>
      </c>
      <c r="O87" s="36"/>
    </row>
    <row r="88" spans="1:15" ht="32.25" customHeight="1">
      <c r="A88" s="39">
        <v>85</v>
      </c>
      <c r="B88" s="39" t="s">
        <v>472</v>
      </c>
      <c r="C88" s="39" t="s">
        <v>265</v>
      </c>
      <c r="D88" s="39" t="s">
        <v>473</v>
      </c>
      <c r="E88" s="130">
        <v>30365</v>
      </c>
      <c r="F88" s="115" t="s">
        <v>1077</v>
      </c>
      <c r="G88" s="124">
        <v>5000</v>
      </c>
      <c r="H88" s="127" t="s">
        <v>1024</v>
      </c>
      <c r="I88" s="142">
        <v>39400</v>
      </c>
      <c r="J88" s="39" t="s">
        <v>133</v>
      </c>
      <c r="K88" s="35">
        <v>961213</v>
      </c>
      <c r="L88" s="42" t="s">
        <v>765</v>
      </c>
      <c r="M88" s="124">
        <v>5000</v>
      </c>
      <c r="N88" s="194"/>
      <c r="O88" s="36"/>
    </row>
    <row r="89" spans="1:15" ht="32.25" customHeight="1">
      <c r="A89" s="39">
        <v>86</v>
      </c>
      <c r="B89" s="39" t="s">
        <v>474</v>
      </c>
      <c r="C89" s="39" t="s">
        <v>1361</v>
      </c>
      <c r="D89" s="39" t="s">
        <v>475</v>
      </c>
      <c r="E89" s="130">
        <v>33451</v>
      </c>
      <c r="F89" s="115" t="s">
        <v>1078</v>
      </c>
      <c r="G89" s="124">
        <v>5000</v>
      </c>
      <c r="H89" s="127" t="s">
        <v>1024</v>
      </c>
      <c r="I89" s="142">
        <v>39400</v>
      </c>
      <c r="J89" s="39" t="s">
        <v>133</v>
      </c>
      <c r="K89" s="35">
        <v>961213</v>
      </c>
      <c r="L89" s="42" t="s">
        <v>765</v>
      </c>
      <c r="M89" s="124">
        <v>5000</v>
      </c>
      <c r="N89" s="194"/>
      <c r="O89" s="36"/>
    </row>
    <row r="90" spans="1:15" ht="36.75" customHeight="1">
      <c r="A90" s="39">
        <v>87</v>
      </c>
      <c r="B90" s="39" t="s">
        <v>476</v>
      </c>
      <c r="C90" s="39" t="s">
        <v>1361</v>
      </c>
      <c r="D90" s="108" t="s">
        <v>477</v>
      </c>
      <c r="E90" s="130">
        <v>36039</v>
      </c>
      <c r="F90" s="102" t="s">
        <v>1079</v>
      </c>
      <c r="G90" s="124">
        <v>5000</v>
      </c>
      <c r="H90" s="127" t="s">
        <v>1024</v>
      </c>
      <c r="I90" s="142">
        <v>39400</v>
      </c>
      <c r="J90" s="39" t="s">
        <v>133</v>
      </c>
      <c r="K90" s="35">
        <v>961213</v>
      </c>
      <c r="L90" s="42" t="s">
        <v>765</v>
      </c>
      <c r="M90" s="124">
        <v>5000</v>
      </c>
      <c r="N90" s="194"/>
      <c r="O90" s="36"/>
    </row>
    <row r="91" spans="1:15" ht="32.25" customHeight="1">
      <c r="A91" s="39">
        <v>88</v>
      </c>
      <c r="B91" s="45" t="s">
        <v>478</v>
      </c>
      <c r="C91" s="45" t="s">
        <v>264</v>
      </c>
      <c r="D91" s="39" t="s">
        <v>479</v>
      </c>
      <c r="E91" s="130">
        <v>35278</v>
      </c>
      <c r="F91" s="101" t="s">
        <v>1080</v>
      </c>
      <c r="G91" s="124">
        <v>6000</v>
      </c>
      <c r="H91" s="127" t="s">
        <v>1024</v>
      </c>
      <c r="I91" s="142">
        <v>39400</v>
      </c>
      <c r="J91" s="39" t="s">
        <v>133</v>
      </c>
      <c r="K91" s="35">
        <v>961213</v>
      </c>
      <c r="L91" s="42" t="s">
        <v>765</v>
      </c>
      <c r="M91" s="124">
        <v>6000</v>
      </c>
      <c r="N91" s="194"/>
      <c r="O91" s="36"/>
    </row>
    <row r="92" spans="1:15" ht="32.25" customHeight="1">
      <c r="A92" s="39">
        <v>89</v>
      </c>
      <c r="B92" s="112" t="s">
        <v>1081</v>
      </c>
      <c r="C92" s="109" t="s">
        <v>267</v>
      </c>
      <c r="D92" s="110" t="s">
        <v>1082</v>
      </c>
      <c r="E92" s="136">
        <v>35278</v>
      </c>
      <c r="F92" s="118" t="s">
        <v>1083</v>
      </c>
      <c r="G92" s="126">
        <v>10000</v>
      </c>
      <c r="H92" s="127" t="s">
        <v>1024</v>
      </c>
      <c r="I92" s="142">
        <v>39400</v>
      </c>
      <c r="J92" s="39" t="s">
        <v>133</v>
      </c>
      <c r="K92" s="35">
        <v>961213</v>
      </c>
      <c r="L92" s="42" t="s">
        <v>765</v>
      </c>
      <c r="M92" s="126">
        <v>10000</v>
      </c>
      <c r="N92" s="194"/>
      <c r="O92" s="36"/>
    </row>
    <row r="93" spans="1:15" ht="32.25" customHeight="1">
      <c r="A93" s="39">
        <v>90</v>
      </c>
      <c r="B93" s="112" t="s">
        <v>1081</v>
      </c>
      <c r="C93" s="109" t="s">
        <v>267</v>
      </c>
      <c r="D93" s="110" t="s">
        <v>1082</v>
      </c>
      <c r="E93" s="136">
        <v>35278</v>
      </c>
      <c r="F93" s="118" t="s">
        <v>1084</v>
      </c>
      <c r="G93" s="126">
        <v>30000</v>
      </c>
      <c r="H93" s="127" t="s">
        <v>1024</v>
      </c>
      <c r="I93" s="142">
        <v>39400</v>
      </c>
      <c r="J93" s="39" t="s">
        <v>133</v>
      </c>
      <c r="K93" s="35">
        <v>961213</v>
      </c>
      <c r="L93" s="42" t="s">
        <v>765</v>
      </c>
      <c r="M93" s="126">
        <v>30000</v>
      </c>
      <c r="N93" s="194"/>
      <c r="O93" s="36"/>
    </row>
    <row r="94" spans="1:15" ht="32.25" customHeight="1">
      <c r="A94" s="39">
        <v>91</v>
      </c>
      <c r="B94" s="112" t="s">
        <v>1081</v>
      </c>
      <c r="C94" s="109" t="s">
        <v>267</v>
      </c>
      <c r="D94" s="110" t="s">
        <v>1082</v>
      </c>
      <c r="E94" s="136">
        <v>35278</v>
      </c>
      <c r="F94" s="119" t="s">
        <v>1085</v>
      </c>
      <c r="G94" s="126">
        <f>200000*10%</f>
        <v>20000</v>
      </c>
      <c r="H94" s="127" t="s">
        <v>1024</v>
      </c>
      <c r="I94" s="142">
        <v>39400</v>
      </c>
      <c r="J94" s="39" t="s">
        <v>133</v>
      </c>
      <c r="K94" s="35">
        <v>961213</v>
      </c>
      <c r="L94" s="42" t="s">
        <v>765</v>
      </c>
      <c r="M94" s="126">
        <f>200000*10%</f>
        <v>20000</v>
      </c>
      <c r="N94" s="194"/>
      <c r="O94" s="36"/>
    </row>
    <row r="95" spans="1:15" ht="32.25" customHeight="1">
      <c r="A95" s="39">
        <v>92</v>
      </c>
      <c r="B95" s="112" t="s">
        <v>1081</v>
      </c>
      <c r="C95" s="109" t="s">
        <v>267</v>
      </c>
      <c r="D95" s="110" t="s">
        <v>1082</v>
      </c>
      <c r="E95" s="136">
        <v>35278</v>
      </c>
      <c r="F95" s="118" t="s">
        <v>1086</v>
      </c>
      <c r="G95" s="126">
        <v>30000</v>
      </c>
      <c r="H95" s="127" t="s">
        <v>1024</v>
      </c>
      <c r="I95" s="142">
        <v>39400</v>
      </c>
      <c r="J95" s="39" t="s">
        <v>133</v>
      </c>
      <c r="K95" s="35">
        <v>961213</v>
      </c>
      <c r="L95" s="42" t="s">
        <v>765</v>
      </c>
      <c r="M95" s="126">
        <v>30000</v>
      </c>
      <c r="N95" s="194"/>
      <c r="O95" s="36"/>
    </row>
    <row r="96" spans="1:15" ht="32.25" customHeight="1">
      <c r="A96" s="39">
        <v>93</v>
      </c>
      <c r="B96" s="108" t="s">
        <v>1081</v>
      </c>
      <c r="C96" s="109" t="s">
        <v>267</v>
      </c>
      <c r="D96" s="110" t="s">
        <v>1082</v>
      </c>
      <c r="E96" s="136">
        <v>35278</v>
      </c>
      <c r="F96" s="118" t="s">
        <v>1087</v>
      </c>
      <c r="G96" s="126">
        <f>90000*10%</f>
        <v>9000</v>
      </c>
      <c r="H96" s="127" t="s">
        <v>1024</v>
      </c>
      <c r="I96" s="142">
        <v>39400</v>
      </c>
      <c r="J96" s="39" t="s">
        <v>133</v>
      </c>
      <c r="K96" s="35">
        <v>961213</v>
      </c>
      <c r="L96" s="42" t="s">
        <v>765</v>
      </c>
      <c r="M96" s="126">
        <f>90000*10%</f>
        <v>9000</v>
      </c>
      <c r="N96" s="194"/>
      <c r="O96" s="36"/>
    </row>
    <row r="97" spans="1:15" ht="32.25" customHeight="1">
      <c r="A97" s="39">
        <v>94</v>
      </c>
      <c r="B97" s="108" t="s">
        <v>1088</v>
      </c>
      <c r="C97" s="109" t="s">
        <v>267</v>
      </c>
      <c r="D97" s="110" t="s">
        <v>1089</v>
      </c>
      <c r="E97" s="136">
        <v>32721</v>
      </c>
      <c r="F97" s="118" t="s">
        <v>1090</v>
      </c>
      <c r="G97" s="126">
        <f>50000*10%</f>
        <v>5000</v>
      </c>
      <c r="H97" s="127" t="s">
        <v>1024</v>
      </c>
      <c r="I97" s="142">
        <v>39400</v>
      </c>
      <c r="J97" s="39" t="s">
        <v>133</v>
      </c>
      <c r="K97" s="35">
        <v>961213</v>
      </c>
      <c r="L97" s="42" t="s">
        <v>765</v>
      </c>
      <c r="M97" s="126">
        <f>50000*10%</f>
        <v>5000</v>
      </c>
      <c r="N97" s="194"/>
      <c r="O97" s="36"/>
    </row>
    <row r="98" spans="1:15" ht="32.25" customHeight="1">
      <c r="A98" s="39">
        <v>95</v>
      </c>
      <c r="B98" s="108" t="s">
        <v>1091</v>
      </c>
      <c r="C98" s="109" t="s">
        <v>267</v>
      </c>
      <c r="D98" s="110" t="s">
        <v>1092</v>
      </c>
      <c r="E98" s="136">
        <v>33086</v>
      </c>
      <c r="F98" s="118" t="s">
        <v>1093</v>
      </c>
      <c r="G98" s="126">
        <f>50000*10%</f>
        <v>5000</v>
      </c>
      <c r="H98" s="127" t="s">
        <v>1024</v>
      </c>
      <c r="I98" s="142">
        <v>39400</v>
      </c>
      <c r="J98" s="39" t="s">
        <v>133</v>
      </c>
      <c r="K98" s="35">
        <v>961213</v>
      </c>
      <c r="L98" s="42" t="s">
        <v>765</v>
      </c>
      <c r="M98" s="126">
        <f>50000*10%</f>
        <v>5000</v>
      </c>
      <c r="N98" s="194"/>
      <c r="O98" s="36"/>
    </row>
    <row r="99" spans="1:15" ht="32.25" customHeight="1">
      <c r="A99" s="39">
        <v>96</v>
      </c>
      <c r="B99" s="108" t="s">
        <v>1091</v>
      </c>
      <c r="C99" s="109" t="s">
        <v>267</v>
      </c>
      <c r="D99" s="110" t="s">
        <v>1092</v>
      </c>
      <c r="E99" s="136">
        <v>33086</v>
      </c>
      <c r="F99" s="118" t="s">
        <v>1094</v>
      </c>
      <c r="G99" s="126">
        <f>160000*10%</f>
        <v>16000</v>
      </c>
      <c r="H99" s="127" t="s">
        <v>1024</v>
      </c>
      <c r="I99" s="142">
        <v>39400</v>
      </c>
      <c r="J99" s="39" t="s">
        <v>133</v>
      </c>
      <c r="K99" s="35">
        <v>961213</v>
      </c>
      <c r="L99" s="42" t="s">
        <v>765</v>
      </c>
      <c r="M99" s="126">
        <f>160000*10%</f>
        <v>16000</v>
      </c>
      <c r="N99" s="194"/>
      <c r="O99" s="36"/>
    </row>
    <row r="100" spans="1:15" ht="38.25" customHeight="1">
      <c r="A100" s="39">
        <v>97</v>
      </c>
      <c r="B100" s="108" t="s">
        <v>1095</v>
      </c>
      <c r="C100" s="109" t="s">
        <v>267</v>
      </c>
      <c r="D100" s="110" t="s">
        <v>1096</v>
      </c>
      <c r="E100" s="136">
        <v>32021</v>
      </c>
      <c r="F100" s="118" t="s">
        <v>1097</v>
      </c>
      <c r="G100" s="195"/>
      <c r="H100" s="127" t="s">
        <v>1024</v>
      </c>
      <c r="I100" s="142">
        <v>39400</v>
      </c>
      <c r="J100" s="39" t="s">
        <v>133</v>
      </c>
      <c r="K100" s="35">
        <v>961213</v>
      </c>
      <c r="L100" s="42" t="s">
        <v>765</v>
      </c>
      <c r="M100" s="195"/>
      <c r="N100" s="126">
        <v>40000</v>
      </c>
      <c r="O100" s="36"/>
    </row>
    <row r="101" spans="1:15" ht="32.25" customHeight="1">
      <c r="A101" s="39">
        <v>98</v>
      </c>
      <c r="B101" s="108" t="s">
        <v>1098</v>
      </c>
      <c r="C101" s="109" t="s">
        <v>267</v>
      </c>
      <c r="D101" s="111" t="s">
        <v>1099</v>
      </c>
      <c r="E101" s="136">
        <v>33451</v>
      </c>
      <c r="F101" s="118" t="s">
        <v>1100</v>
      </c>
      <c r="G101" s="126">
        <f>80000*10%</f>
        <v>8000</v>
      </c>
      <c r="H101" s="127" t="s">
        <v>1024</v>
      </c>
      <c r="I101" s="142">
        <v>39400</v>
      </c>
      <c r="J101" s="39" t="s">
        <v>133</v>
      </c>
      <c r="K101" s="35">
        <v>961213</v>
      </c>
      <c r="L101" s="42" t="s">
        <v>765</v>
      </c>
      <c r="M101" s="126">
        <f>80000*10%</f>
        <v>8000</v>
      </c>
      <c r="N101" s="194"/>
      <c r="O101" s="36"/>
    </row>
    <row r="102" spans="1:15" ht="50.25" customHeight="1">
      <c r="A102" s="39">
        <v>99</v>
      </c>
      <c r="B102" s="108" t="s">
        <v>1101</v>
      </c>
      <c r="C102" s="109" t="s">
        <v>268</v>
      </c>
      <c r="D102" s="110" t="s">
        <v>1102</v>
      </c>
      <c r="E102" s="136">
        <v>33086</v>
      </c>
      <c r="F102" s="118" t="s">
        <v>1103</v>
      </c>
      <c r="G102" s="126"/>
      <c r="H102" s="127" t="s">
        <v>1024</v>
      </c>
      <c r="I102" s="142">
        <v>39400</v>
      </c>
      <c r="J102" s="39" t="s">
        <v>133</v>
      </c>
      <c r="K102" s="35">
        <v>961213</v>
      </c>
      <c r="L102" s="42" t="s">
        <v>765</v>
      </c>
      <c r="M102" s="126"/>
      <c r="N102" s="126">
        <f>10000+(1755000*1.5%)</f>
        <v>36325</v>
      </c>
      <c r="O102" s="36"/>
    </row>
    <row r="103" spans="1:15" ht="32.25" customHeight="1">
      <c r="A103" s="39">
        <v>100</v>
      </c>
      <c r="B103" s="113" t="s">
        <v>1104</v>
      </c>
      <c r="C103" s="109" t="s">
        <v>268</v>
      </c>
      <c r="D103" s="110" t="s">
        <v>1105</v>
      </c>
      <c r="E103" s="136">
        <v>35278</v>
      </c>
      <c r="F103" s="119" t="s">
        <v>1106</v>
      </c>
      <c r="G103" s="126"/>
      <c r="H103" s="127" t="s">
        <v>1024</v>
      </c>
      <c r="I103" s="142">
        <v>39400</v>
      </c>
      <c r="J103" s="39" t="s">
        <v>133</v>
      </c>
      <c r="K103" s="35">
        <v>961213</v>
      </c>
      <c r="L103" s="42" t="s">
        <v>765</v>
      </c>
      <c r="M103" s="126"/>
      <c r="N103" s="126">
        <f>10000+(2500000*1.5%)</f>
        <v>47500</v>
      </c>
      <c r="O103" s="36"/>
    </row>
    <row r="104" spans="1:15" ht="32.25" customHeight="1">
      <c r="A104" s="39">
        <v>101</v>
      </c>
      <c r="B104" s="108" t="s">
        <v>1107</v>
      </c>
      <c r="C104" s="109" t="s">
        <v>267</v>
      </c>
      <c r="D104" s="110" t="s">
        <v>1108</v>
      </c>
      <c r="E104" s="136">
        <v>29830</v>
      </c>
      <c r="F104" s="118" t="s">
        <v>1109</v>
      </c>
      <c r="G104" s="126">
        <f>60000*10%</f>
        <v>6000</v>
      </c>
      <c r="H104" s="127" t="s">
        <v>1024</v>
      </c>
      <c r="I104" s="142">
        <v>39400</v>
      </c>
      <c r="J104" s="39" t="s">
        <v>133</v>
      </c>
      <c r="K104" s="35">
        <v>961213</v>
      </c>
      <c r="L104" s="42" t="s">
        <v>765</v>
      </c>
      <c r="M104" s="126">
        <f>60000*10%</f>
        <v>6000</v>
      </c>
      <c r="N104" s="194"/>
      <c r="O104" s="36"/>
    </row>
    <row r="105" spans="1:15" ht="32.25" customHeight="1">
      <c r="A105" s="39">
        <v>102</v>
      </c>
      <c r="B105" s="113" t="s">
        <v>1110</v>
      </c>
      <c r="C105" s="111" t="s">
        <v>1362</v>
      </c>
      <c r="D105" s="110" t="s">
        <v>480</v>
      </c>
      <c r="E105" s="136">
        <v>29465</v>
      </c>
      <c r="F105" s="119" t="s">
        <v>1111</v>
      </c>
      <c r="G105" s="126">
        <f>105000*10%</f>
        <v>10500</v>
      </c>
      <c r="H105" s="127" t="s">
        <v>1024</v>
      </c>
      <c r="I105" s="142">
        <v>39400</v>
      </c>
      <c r="J105" s="39" t="s">
        <v>133</v>
      </c>
      <c r="K105" s="35">
        <v>961213</v>
      </c>
      <c r="L105" s="42" t="s">
        <v>765</v>
      </c>
      <c r="M105" s="126">
        <f>105000*10%</f>
        <v>10500</v>
      </c>
      <c r="N105" s="194"/>
      <c r="O105" s="36"/>
    </row>
    <row r="106" spans="1:15" ht="32.25" customHeight="1">
      <c r="A106" s="39">
        <v>103</v>
      </c>
      <c r="B106" s="113" t="s">
        <v>1110</v>
      </c>
      <c r="C106" s="111" t="s">
        <v>1362</v>
      </c>
      <c r="D106" s="110" t="s">
        <v>480</v>
      </c>
      <c r="E106" s="136">
        <v>29465</v>
      </c>
      <c r="F106" s="119" t="s">
        <v>1112</v>
      </c>
      <c r="G106" s="126">
        <f>52000*10%</f>
        <v>5200</v>
      </c>
      <c r="H106" s="127" t="s">
        <v>1024</v>
      </c>
      <c r="I106" s="142">
        <v>39400</v>
      </c>
      <c r="J106" s="39" t="s">
        <v>133</v>
      </c>
      <c r="K106" s="35">
        <v>961213</v>
      </c>
      <c r="L106" s="42" t="s">
        <v>765</v>
      </c>
      <c r="M106" s="126">
        <f>52000*10%</f>
        <v>5200</v>
      </c>
      <c r="N106" s="194"/>
      <c r="O106" s="36"/>
    </row>
    <row r="107" spans="1:15" ht="32.25" customHeight="1">
      <c r="A107" s="39">
        <v>104</v>
      </c>
      <c r="B107" s="112" t="s">
        <v>1113</v>
      </c>
      <c r="C107" s="109" t="s">
        <v>269</v>
      </c>
      <c r="D107" s="110" t="s">
        <v>1114</v>
      </c>
      <c r="E107" s="136">
        <v>26512</v>
      </c>
      <c r="F107" s="118" t="s">
        <v>1115</v>
      </c>
      <c r="G107" s="126">
        <f>100000*10%</f>
        <v>10000</v>
      </c>
      <c r="H107" s="127" t="s">
        <v>1024</v>
      </c>
      <c r="I107" s="142">
        <v>39400</v>
      </c>
      <c r="J107" s="39" t="s">
        <v>133</v>
      </c>
      <c r="K107" s="35">
        <v>961213</v>
      </c>
      <c r="L107" s="42" t="s">
        <v>765</v>
      </c>
      <c r="M107" s="126">
        <f>100000*10%</f>
        <v>10000</v>
      </c>
      <c r="N107" s="194"/>
      <c r="O107" s="36"/>
    </row>
    <row r="108" spans="1:15" ht="32.25" customHeight="1">
      <c r="A108" s="39">
        <v>105</v>
      </c>
      <c r="B108" s="112" t="s">
        <v>1116</v>
      </c>
      <c r="C108" s="109" t="s">
        <v>267</v>
      </c>
      <c r="D108" s="110" t="s">
        <v>1117</v>
      </c>
      <c r="E108" s="136">
        <v>33270</v>
      </c>
      <c r="F108" s="118" t="s">
        <v>1118</v>
      </c>
      <c r="G108" s="126"/>
      <c r="H108" s="127" t="s">
        <v>1024</v>
      </c>
      <c r="I108" s="142">
        <v>39400</v>
      </c>
      <c r="J108" s="39" t="s">
        <v>133</v>
      </c>
      <c r="K108" s="35">
        <v>961213</v>
      </c>
      <c r="L108" s="42" t="s">
        <v>765</v>
      </c>
      <c r="M108" s="126"/>
      <c r="N108" s="126">
        <f>10000+(303500*1.5%)</f>
        <v>14552.5</v>
      </c>
      <c r="O108" s="36"/>
    </row>
    <row r="109" spans="1:15" ht="32.25" customHeight="1">
      <c r="A109" s="39">
        <v>106</v>
      </c>
      <c r="B109" s="112" t="s">
        <v>1116</v>
      </c>
      <c r="C109" s="109" t="s">
        <v>267</v>
      </c>
      <c r="D109" s="110" t="s">
        <v>1117</v>
      </c>
      <c r="E109" s="136">
        <v>33270</v>
      </c>
      <c r="F109" s="118" t="s">
        <v>1119</v>
      </c>
      <c r="G109" s="126">
        <f>200000*10%</f>
        <v>20000</v>
      </c>
      <c r="H109" s="127" t="s">
        <v>1024</v>
      </c>
      <c r="I109" s="142">
        <v>39400</v>
      </c>
      <c r="J109" s="39" t="s">
        <v>133</v>
      </c>
      <c r="K109" s="35">
        <v>961213</v>
      </c>
      <c r="L109" s="42" t="s">
        <v>765</v>
      </c>
      <c r="M109" s="126">
        <f>200000*10%</f>
        <v>20000</v>
      </c>
      <c r="N109" s="194"/>
      <c r="O109" s="36"/>
    </row>
    <row r="110" spans="1:15" ht="32.25" customHeight="1">
      <c r="A110" s="39">
        <v>107</v>
      </c>
      <c r="B110" s="112" t="s">
        <v>1120</v>
      </c>
      <c r="C110" s="109" t="s">
        <v>269</v>
      </c>
      <c r="D110" s="110" t="s">
        <v>1121</v>
      </c>
      <c r="E110" s="136">
        <v>33451</v>
      </c>
      <c r="F110" s="118" t="s">
        <v>1122</v>
      </c>
      <c r="G110" s="126">
        <f>100000*10%</f>
        <v>10000</v>
      </c>
      <c r="H110" s="127" t="s">
        <v>1024</v>
      </c>
      <c r="I110" s="142">
        <v>39400</v>
      </c>
      <c r="J110" s="39" t="s">
        <v>133</v>
      </c>
      <c r="K110" s="35">
        <v>961213</v>
      </c>
      <c r="L110" s="42" t="s">
        <v>765</v>
      </c>
      <c r="M110" s="126">
        <f>100000*10%</f>
        <v>10000</v>
      </c>
      <c r="N110" s="194"/>
      <c r="O110" s="36"/>
    </row>
    <row r="111" spans="1:15" ht="52.5" customHeight="1">
      <c r="A111" s="39">
        <v>108</v>
      </c>
      <c r="B111" s="112" t="s">
        <v>1123</v>
      </c>
      <c r="C111" s="109" t="s">
        <v>267</v>
      </c>
      <c r="D111" s="110" t="s">
        <v>1124</v>
      </c>
      <c r="E111" s="136">
        <v>33817</v>
      </c>
      <c r="F111" s="118" t="s">
        <v>1125</v>
      </c>
      <c r="G111" s="126"/>
      <c r="H111" s="127" t="s">
        <v>1024</v>
      </c>
      <c r="I111" s="142">
        <v>39400</v>
      </c>
      <c r="J111" s="39" t="s">
        <v>133</v>
      </c>
      <c r="K111" s="35">
        <v>961213</v>
      </c>
      <c r="L111" s="42" t="s">
        <v>765</v>
      </c>
      <c r="M111" s="126"/>
      <c r="N111" s="126">
        <f>10000+(75000*1.5%)</f>
        <v>11125</v>
      </c>
      <c r="O111" s="36"/>
    </row>
    <row r="112" spans="1:15" ht="32.25" customHeight="1">
      <c r="A112" s="39">
        <v>109</v>
      </c>
      <c r="B112" s="112" t="s">
        <v>1123</v>
      </c>
      <c r="C112" s="109" t="s">
        <v>267</v>
      </c>
      <c r="D112" s="110" t="s">
        <v>1124</v>
      </c>
      <c r="E112" s="136">
        <v>33817</v>
      </c>
      <c r="F112" s="118" t="s">
        <v>1126</v>
      </c>
      <c r="G112" s="126"/>
      <c r="H112" s="127" t="s">
        <v>1024</v>
      </c>
      <c r="I112" s="142">
        <v>39400</v>
      </c>
      <c r="J112" s="39" t="s">
        <v>133</v>
      </c>
      <c r="K112" s="35">
        <v>961213</v>
      </c>
      <c r="L112" s="42" t="s">
        <v>765</v>
      </c>
      <c r="M112" s="126"/>
      <c r="N112" s="126">
        <f>10000+(220000*1.5%)</f>
        <v>13300</v>
      </c>
      <c r="O112" s="36"/>
    </row>
    <row r="113" spans="1:15" ht="32.25" customHeight="1">
      <c r="A113" s="39">
        <v>110</v>
      </c>
      <c r="B113" s="114" t="s">
        <v>1127</v>
      </c>
      <c r="C113" s="109" t="s">
        <v>268</v>
      </c>
      <c r="D113" s="110" t="s">
        <v>1128</v>
      </c>
      <c r="E113" s="136">
        <v>35278</v>
      </c>
      <c r="F113" s="118" t="s">
        <v>1129</v>
      </c>
      <c r="G113" s="126"/>
      <c r="H113" s="127" t="s">
        <v>1024</v>
      </c>
      <c r="I113" s="142">
        <v>39400</v>
      </c>
      <c r="J113" s="39" t="s">
        <v>133</v>
      </c>
      <c r="K113" s="35">
        <v>961213</v>
      </c>
      <c r="L113" s="42" t="s">
        <v>765</v>
      </c>
      <c r="M113" s="126"/>
      <c r="N113" s="126">
        <f>40000</f>
        <v>40000</v>
      </c>
      <c r="O113" s="36"/>
    </row>
    <row r="114" spans="1:15" ht="32.25" customHeight="1">
      <c r="A114" s="39">
        <v>111</v>
      </c>
      <c r="B114" s="114" t="s">
        <v>1127</v>
      </c>
      <c r="C114" s="109" t="s">
        <v>268</v>
      </c>
      <c r="D114" s="110" t="s">
        <v>1128</v>
      </c>
      <c r="E114" s="136">
        <v>35278</v>
      </c>
      <c r="F114" s="118" t="s">
        <v>1130</v>
      </c>
      <c r="G114" s="126">
        <f>80000*10%</f>
        <v>8000</v>
      </c>
      <c r="H114" s="127" t="s">
        <v>1024</v>
      </c>
      <c r="I114" s="142">
        <v>39400</v>
      </c>
      <c r="J114" s="39" t="s">
        <v>133</v>
      </c>
      <c r="K114" s="35">
        <v>961213</v>
      </c>
      <c r="L114" s="42" t="s">
        <v>765</v>
      </c>
      <c r="M114" s="126">
        <f>80000*10%</f>
        <v>8000</v>
      </c>
      <c r="N114" s="194"/>
      <c r="O114" s="36"/>
    </row>
    <row r="115" spans="1:15" ht="35.25" customHeight="1">
      <c r="A115" s="39">
        <v>112</v>
      </c>
      <c r="B115" s="45" t="s">
        <v>1131</v>
      </c>
      <c r="C115" s="45" t="s">
        <v>271</v>
      </c>
      <c r="D115" s="65" t="s">
        <v>1132</v>
      </c>
      <c r="E115" s="131">
        <v>36008</v>
      </c>
      <c r="F115" s="101" t="s">
        <v>1133</v>
      </c>
      <c r="G115" s="124">
        <v>5000</v>
      </c>
      <c r="H115" s="127" t="s">
        <v>1024</v>
      </c>
      <c r="I115" s="142">
        <v>39400</v>
      </c>
      <c r="J115" s="39" t="s">
        <v>133</v>
      </c>
      <c r="K115" s="35">
        <v>961213</v>
      </c>
      <c r="L115" s="42" t="s">
        <v>765</v>
      </c>
      <c r="M115" s="124">
        <v>5000</v>
      </c>
      <c r="N115" s="194"/>
      <c r="O115" s="36"/>
    </row>
    <row r="116" spans="1:15" ht="67.5" customHeight="1">
      <c r="A116" s="39">
        <v>113</v>
      </c>
      <c r="B116" s="39" t="s">
        <v>1833</v>
      </c>
      <c r="C116" s="45" t="s">
        <v>272</v>
      </c>
      <c r="D116" s="65" t="s">
        <v>1834</v>
      </c>
      <c r="E116" s="130">
        <v>34182</v>
      </c>
      <c r="F116" s="101" t="s">
        <v>1134</v>
      </c>
      <c r="G116" s="191"/>
      <c r="H116" s="127" t="s">
        <v>1024</v>
      </c>
      <c r="I116" s="142">
        <v>39400</v>
      </c>
      <c r="J116" s="39" t="s">
        <v>133</v>
      </c>
      <c r="K116" s="35">
        <v>961213</v>
      </c>
      <c r="L116" s="42" t="s">
        <v>765</v>
      </c>
      <c r="M116" s="191"/>
      <c r="N116" s="191">
        <v>65000</v>
      </c>
      <c r="O116" s="36"/>
    </row>
    <row r="117" spans="1:15" ht="32.25" customHeight="1">
      <c r="A117" s="39">
        <v>114</v>
      </c>
      <c r="B117" s="39" t="s">
        <v>1833</v>
      </c>
      <c r="C117" s="45" t="s">
        <v>272</v>
      </c>
      <c r="D117" s="65" t="s">
        <v>1834</v>
      </c>
      <c r="E117" s="130">
        <v>34182</v>
      </c>
      <c r="F117" s="101" t="s">
        <v>1135</v>
      </c>
      <c r="G117" s="191"/>
      <c r="H117" s="127" t="s">
        <v>1024</v>
      </c>
      <c r="I117" s="142">
        <v>39400</v>
      </c>
      <c r="J117" s="39" t="s">
        <v>133</v>
      </c>
      <c r="K117" s="35">
        <v>961213</v>
      </c>
      <c r="L117" s="42" t="s">
        <v>765</v>
      </c>
      <c r="M117" s="191"/>
      <c r="N117" s="191">
        <v>10000</v>
      </c>
      <c r="O117" s="36"/>
    </row>
    <row r="118" spans="1:15" ht="32.25" customHeight="1">
      <c r="A118" s="39">
        <v>115</v>
      </c>
      <c r="B118" s="39" t="s">
        <v>1833</v>
      </c>
      <c r="C118" s="45" t="s">
        <v>272</v>
      </c>
      <c r="D118" s="65" t="s">
        <v>1834</v>
      </c>
      <c r="E118" s="130">
        <v>34182</v>
      </c>
      <c r="F118" s="66" t="s">
        <v>745</v>
      </c>
      <c r="G118" s="191">
        <v>6160</v>
      </c>
      <c r="H118" s="127" t="s">
        <v>1024</v>
      </c>
      <c r="I118" s="142">
        <v>39400</v>
      </c>
      <c r="J118" s="39" t="s">
        <v>133</v>
      </c>
      <c r="K118" s="35">
        <v>961213</v>
      </c>
      <c r="L118" s="42" t="s">
        <v>765</v>
      </c>
      <c r="M118" s="191">
        <v>6160</v>
      </c>
      <c r="N118" s="194"/>
      <c r="O118" s="36"/>
    </row>
    <row r="119" spans="1:15" ht="33" customHeight="1">
      <c r="A119" s="39">
        <v>116</v>
      </c>
      <c r="B119" s="45" t="s">
        <v>1336</v>
      </c>
      <c r="C119" s="45" t="s">
        <v>272</v>
      </c>
      <c r="D119" s="39" t="s">
        <v>1337</v>
      </c>
      <c r="E119" s="130">
        <v>35278</v>
      </c>
      <c r="F119" s="101" t="s">
        <v>746</v>
      </c>
      <c r="G119" s="191">
        <v>6000</v>
      </c>
      <c r="H119" s="127" t="s">
        <v>1024</v>
      </c>
      <c r="I119" s="142">
        <v>39400</v>
      </c>
      <c r="J119" s="39" t="s">
        <v>133</v>
      </c>
      <c r="K119" s="35">
        <v>961213</v>
      </c>
      <c r="L119" s="42" t="s">
        <v>765</v>
      </c>
      <c r="M119" s="191">
        <v>6000</v>
      </c>
      <c r="N119" s="126"/>
      <c r="O119" s="36"/>
    </row>
    <row r="120" spans="1:15" ht="32.25" customHeight="1">
      <c r="A120" s="39">
        <v>117</v>
      </c>
      <c r="B120" s="39" t="s">
        <v>1338</v>
      </c>
      <c r="C120" s="45" t="s">
        <v>273</v>
      </c>
      <c r="D120" s="39" t="s">
        <v>1339</v>
      </c>
      <c r="E120" s="130">
        <v>38930</v>
      </c>
      <c r="F120" s="101" t="s">
        <v>747</v>
      </c>
      <c r="G120" s="191"/>
      <c r="H120" s="127" t="s">
        <v>1024</v>
      </c>
      <c r="I120" s="142">
        <v>39400</v>
      </c>
      <c r="J120" s="39" t="s">
        <v>133</v>
      </c>
      <c r="K120" s="35">
        <v>961213</v>
      </c>
      <c r="L120" s="42" t="s">
        <v>765</v>
      </c>
      <c r="M120" s="191"/>
      <c r="N120" s="191">
        <v>10000</v>
      </c>
      <c r="O120" s="36"/>
    </row>
    <row r="121" spans="1:16" ht="32.25" customHeight="1">
      <c r="A121" s="39">
        <v>118</v>
      </c>
      <c r="B121" s="39" t="s">
        <v>1340</v>
      </c>
      <c r="C121" s="45" t="s">
        <v>273</v>
      </c>
      <c r="D121" s="39" t="s">
        <v>1341</v>
      </c>
      <c r="E121" s="130">
        <v>38930</v>
      </c>
      <c r="F121" s="101" t="s">
        <v>748</v>
      </c>
      <c r="G121" s="195"/>
      <c r="H121" s="127" t="s">
        <v>1024</v>
      </c>
      <c r="I121" s="142">
        <v>39400</v>
      </c>
      <c r="J121" s="39" t="s">
        <v>133</v>
      </c>
      <c r="K121" s="35">
        <v>961213</v>
      </c>
      <c r="L121" s="42" t="s">
        <v>765</v>
      </c>
      <c r="M121" s="195"/>
      <c r="N121" s="191">
        <v>40000</v>
      </c>
      <c r="O121" s="36"/>
      <c r="P121" s="287"/>
    </row>
    <row r="122" spans="1:16" s="289" customFormat="1" ht="32.25" customHeight="1">
      <c r="A122" s="39">
        <v>119</v>
      </c>
      <c r="B122" s="45" t="s">
        <v>1340</v>
      </c>
      <c r="C122" s="45" t="s">
        <v>273</v>
      </c>
      <c r="D122" s="39" t="s">
        <v>1341</v>
      </c>
      <c r="E122" s="130">
        <v>37834</v>
      </c>
      <c r="F122" s="101" t="s">
        <v>749</v>
      </c>
      <c r="G122" s="196"/>
      <c r="H122" s="127" t="s">
        <v>1024</v>
      </c>
      <c r="I122" s="142">
        <v>39400</v>
      </c>
      <c r="J122" s="39" t="s">
        <v>133</v>
      </c>
      <c r="K122" s="35">
        <v>961213</v>
      </c>
      <c r="L122" s="42" t="s">
        <v>765</v>
      </c>
      <c r="M122" s="196"/>
      <c r="N122" s="191">
        <v>40000</v>
      </c>
      <c r="O122" s="36"/>
      <c r="P122" s="288"/>
    </row>
    <row r="123" spans="1:256" ht="32.25" customHeight="1">
      <c r="A123" s="39">
        <v>120</v>
      </c>
      <c r="B123" s="39" t="s">
        <v>1342</v>
      </c>
      <c r="C123" s="45" t="s">
        <v>1355</v>
      </c>
      <c r="D123" s="39" t="s">
        <v>1343</v>
      </c>
      <c r="E123" s="130">
        <v>34182</v>
      </c>
      <c r="F123" s="101" t="s">
        <v>750</v>
      </c>
      <c r="G123" s="191">
        <v>5000</v>
      </c>
      <c r="H123" s="127" t="s">
        <v>1024</v>
      </c>
      <c r="I123" s="142">
        <v>39400</v>
      </c>
      <c r="J123" s="39" t="s">
        <v>133</v>
      </c>
      <c r="K123" s="35">
        <v>961213</v>
      </c>
      <c r="L123" s="42" t="s">
        <v>765</v>
      </c>
      <c r="M123" s="191">
        <v>5000</v>
      </c>
      <c r="N123" s="192"/>
      <c r="O123" s="36"/>
      <c r="P123" s="227"/>
      <c r="Q123" s="227"/>
      <c r="R123" s="227"/>
      <c r="S123" s="227"/>
      <c r="T123" s="227"/>
      <c r="U123" s="227"/>
      <c r="V123" s="227"/>
      <c r="W123" s="227"/>
      <c r="X123" s="227"/>
      <c r="Y123" s="227"/>
      <c r="Z123" s="227"/>
      <c r="AA123" s="227"/>
      <c r="AB123" s="227"/>
      <c r="AC123" s="227"/>
      <c r="AD123" s="227"/>
      <c r="AE123" s="227"/>
      <c r="AF123" s="227"/>
      <c r="AG123" s="227"/>
      <c r="AH123" s="227"/>
      <c r="AI123" s="227"/>
      <c r="AJ123" s="227"/>
      <c r="AK123" s="227"/>
      <c r="AL123" s="227"/>
      <c r="AM123" s="227"/>
      <c r="AN123" s="227"/>
      <c r="AO123" s="227"/>
      <c r="AP123" s="227"/>
      <c r="AQ123" s="227"/>
      <c r="AR123" s="227"/>
      <c r="AS123" s="227"/>
      <c r="AT123" s="227"/>
      <c r="AU123" s="227"/>
      <c r="AV123" s="227"/>
      <c r="AW123" s="227"/>
      <c r="AX123" s="227"/>
      <c r="AY123" s="227"/>
      <c r="AZ123" s="227"/>
      <c r="BA123" s="227"/>
      <c r="BB123" s="227"/>
      <c r="BC123" s="227"/>
      <c r="BD123" s="227"/>
      <c r="BE123" s="227"/>
      <c r="BF123" s="227"/>
      <c r="BG123" s="227"/>
      <c r="BH123" s="227"/>
      <c r="BI123" s="227"/>
      <c r="BJ123" s="227"/>
      <c r="BK123" s="227"/>
      <c r="BL123" s="227"/>
      <c r="BM123" s="227"/>
      <c r="BN123" s="227"/>
      <c r="BO123" s="227"/>
      <c r="BP123" s="227"/>
      <c r="BQ123" s="227"/>
      <c r="BR123" s="227"/>
      <c r="BS123" s="227"/>
      <c r="BT123" s="227"/>
      <c r="BU123" s="227"/>
      <c r="BV123" s="227"/>
      <c r="BW123" s="227"/>
      <c r="BX123" s="227"/>
      <c r="BY123" s="227"/>
      <c r="BZ123" s="227"/>
      <c r="CA123" s="227"/>
      <c r="CB123" s="227"/>
      <c r="CC123" s="227"/>
      <c r="CD123" s="227"/>
      <c r="CE123" s="227"/>
      <c r="CF123" s="227"/>
      <c r="CG123" s="227"/>
      <c r="CH123" s="227"/>
      <c r="CI123" s="227"/>
      <c r="CJ123" s="227"/>
      <c r="CK123" s="227"/>
      <c r="CL123" s="227"/>
      <c r="CM123" s="227"/>
      <c r="CN123" s="227"/>
      <c r="CO123" s="227"/>
      <c r="CP123" s="227"/>
      <c r="CQ123" s="227"/>
      <c r="CR123" s="227"/>
      <c r="CS123" s="227"/>
      <c r="CT123" s="227"/>
      <c r="CU123" s="227"/>
      <c r="CV123" s="227"/>
      <c r="CW123" s="227"/>
      <c r="CX123" s="227"/>
      <c r="CY123" s="227"/>
      <c r="CZ123" s="227"/>
      <c r="DA123" s="227"/>
      <c r="DB123" s="227"/>
      <c r="DC123" s="227"/>
      <c r="DD123" s="227"/>
      <c r="DE123" s="227"/>
      <c r="DF123" s="227"/>
      <c r="DG123" s="227"/>
      <c r="DH123" s="227"/>
      <c r="DI123" s="227"/>
      <c r="DJ123" s="227"/>
      <c r="DK123" s="227"/>
      <c r="DL123" s="227"/>
      <c r="DM123" s="227"/>
      <c r="DN123" s="227"/>
      <c r="DO123" s="227"/>
      <c r="DP123" s="227"/>
      <c r="DQ123" s="227"/>
      <c r="DR123" s="227"/>
      <c r="DS123" s="227"/>
      <c r="DT123" s="227"/>
      <c r="DU123" s="227"/>
      <c r="DV123" s="227"/>
      <c r="DW123" s="227"/>
      <c r="DX123" s="227"/>
      <c r="DY123" s="227"/>
      <c r="DZ123" s="227"/>
      <c r="EA123" s="227"/>
      <c r="EB123" s="227"/>
      <c r="EC123" s="227"/>
      <c r="ED123" s="227"/>
      <c r="EE123" s="227"/>
      <c r="EF123" s="227"/>
      <c r="EG123" s="227"/>
      <c r="EH123" s="227"/>
      <c r="EI123" s="227"/>
      <c r="EJ123" s="227"/>
      <c r="EK123" s="227"/>
      <c r="EL123" s="227"/>
      <c r="EM123" s="227"/>
      <c r="EN123" s="227"/>
      <c r="EO123" s="227"/>
      <c r="EP123" s="227"/>
      <c r="EQ123" s="227"/>
      <c r="ER123" s="227"/>
      <c r="ES123" s="227"/>
      <c r="ET123" s="227"/>
      <c r="EU123" s="227"/>
      <c r="EV123" s="227"/>
      <c r="EW123" s="227"/>
      <c r="EX123" s="227"/>
      <c r="EY123" s="227"/>
      <c r="EZ123" s="227"/>
      <c r="FA123" s="227"/>
      <c r="FB123" s="227"/>
      <c r="FC123" s="227"/>
      <c r="FD123" s="227"/>
      <c r="FE123" s="227"/>
      <c r="FF123" s="227"/>
      <c r="FG123" s="227"/>
      <c r="FH123" s="227"/>
      <c r="FI123" s="227"/>
      <c r="FJ123" s="227"/>
      <c r="FK123" s="227"/>
      <c r="FL123" s="227"/>
      <c r="FM123" s="227"/>
      <c r="FN123" s="227"/>
      <c r="FO123" s="227"/>
      <c r="FP123" s="227"/>
      <c r="FQ123" s="227"/>
      <c r="FR123" s="227"/>
      <c r="FS123" s="227"/>
      <c r="FT123" s="227"/>
      <c r="FU123" s="227"/>
      <c r="FV123" s="227"/>
      <c r="FW123" s="227"/>
      <c r="FX123" s="227"/>
      <c r="FY123" s="227"/>
      <c r="FZ123" s="227"/>
      <c r="GA123" s="227"/>
      <c r="GB123" s="227"/>
      <c r="GC123" s="227"/>
      <c r="GD123" s="227"/>
      <c r="GE123" s="227"/>
      <c r="GF123" s="227"/>
      <c r="GG123" s="227"/>
      <c r="GH123" s="227"/>
      <c r="GI123" s="227"/>
      <c r="GJ123" s="227"/>
      <c r="GK123" s="227"/>
      <c r="GL123" s="227"/>
      <c r="GM123" s="227"/>
      <c r="GN123" s="227"/>
      <c r="GO123" s="227"/>
      <c r="GP123" s="227"/>
      <c r="GQ123" s="227"/>
      <c r="GR123" s="227"/>
      <c r="GS123" s="227"/>
      <c r="GT123" s="227"/>
      <c r="GU123" s="227"/>
      <c r="GV123" s="227"/>
      <c r="GW123" s="227"/>
      <c r="GX123" s="227"/>
      <c r="GY123" s="227"/>
      <c r="GZ123" s="227"/>
      <c r="HA123" s="227"/>
      <c r="HB123" s="227"/>
      <c r="HC123" s="227"/>
      <c r="HD123" s="227"/>
      <c r="HE123" s="227"/>
      <c r="HF123" s="227"/>
      <c r="HG123" s="227"/>
      <c r="HH123" s="227"/>
      <c r="HI123" s="227"/>
      <c r="HJ123" s="227"/>
      <c r="HK123" s="227"/>
      <c r="HL123" s="227"/>
      <c r="HM123" s="227"/>
      <c r="HN123" s="227"/>
      <c r="HO123" s="227"/>
      <c r="HP123" s="227"/>
      <c r="HQ123" s="227"/>
      <c r="HR123" s="227"/>
      <c r="HS123" s="227"/>
      <c r="HT123" s="227"/>
      <c r="HU123" s="227"/>
      <c r="HV123" s="227"/>
      <c r="HW123" s="227"/>
      <c r="HX123" s="227"/>
      <c r="HY123" s="227"/>
      <c r="HZ123" s="227"/>
      <c r="IA123" s="227"/>
      <c r="IB123" s="227"/>
      <c r="IC123" s="227"/>
      <c r="ID123" s="227"/>
      <c r="IE123" s="227"/>
      <c r="IF123" s="227"/>
      <c r="IG123" s="227"/>
      <c r="IH123" s="227"/>
      <c r="II123" s="227"/>
      <c r="IJ123" s="227"/>
      <c r="IK123" s="227"/>
      <c r="IL123" s="227"/>
      <c r="IM123" s="227"/>
      <c r="IN123" s="227"/>
      <c r="IO123" s="227"/>
      <c r="IP123" s="227"/>
      <c r="IQ123" s="227"/>
      <c r="IR123" s="227"/>
      <c r="IS123" s="227"/>
      <c r="IT123" s="227"/>
      <c r="IU123" s="227"/>
      <c r="IV123" s="227"/>
    </row>
    <row r="124" spans="1:16" ht="32.25" customHeight="1">
      <c r="A124" s="39">
        <v>121</v>
      </c>
      <c r="B124" s="39" t="s">
        <v>1344</v>
      </c>
      <c r="C124" s="45" t="s">
        <v>1355</v>
      </c>
      <c r="D124" s="39" t="s">
        <v>1345</v>
      </c>
      <c r="E124" s="130">
        <v>32905</v>
      </c>
      <c r="F124" s="101" t="s">
        <v>751</v>
      </c>
      <c r="G124" s="191">
        <v>6000</v>
      </c>
      <c r="H124" s="127" t="s">
        <v>1024</v>
      </c>
      <c r="I124" s="142">
        <v>39400</v>
      </c>
      <c r="J124" s="39" t="s">
        <v>133</v>
      </c>
      <c r="K124" s="35">
        <v>961213</v>
      </c>
      <c r="L124" s="42" t="s">
        <v>765</v>
      </c>
      <c r="M124" s="191">
        <v>6000</v>
      </c>
      <c r="N124" s="194"/>
      <c r="O124" s="36"/>
      <c r="P124" s="287"/>
    </row>
    <row r="125" spans="1:256" ht="32.25" customHeight="1">
      <c r="A125" s="39">
        <v>122</v>
      </c>
      <c r="B125" s="45" t="s">
        <v>752</v>
      </c>
      <c r="C125" s="45" t="s">
        <v>277</v>
      </c>
      <c r="D125" s="39" t="s">
        <v>753</v>
      </c>
      <c r="E125" s="130">
        <v>32356</v>
      </c>
      <c r="F125" s="101" t="s">
        <v>754</v>
      </c>
      <c r="G125" s="124">
        <v>6000</v>
      </c>
      <c r="H125" s="127" t="s">
        <v>1024</v>
      </c>
      <c r="I125" s="142">
        <v>39400</v>
      </c>
      <c r="J125" s="39" t="s">
        <v>133</v>
      </c>
      <c r="K125" s="35">
        <v>961213</v>
      </c>
      <c r="L125" s="42" t="s">
        <v>765</v>
      </c>
      <c r="M125" s="124">
        <v>6000</v>
      </c>
      <c r="N125" s="192"/>
      <c r="O125" s="36"/>
      <c r="P125" s="227"/>
      <c r="Q125" s="227"/>
      <c r="R125" s="227"/>
      <c r="S125" s="227"/>
      <c r="T125" s="227"/>
      <c r="U125" s="227"/>
      <c r="V125" s="227"/>
      <c r="W125" s="227"/>
      <c r="X125" s="227"/>
      <c r="Y125" s="227"/>
      <c r="Z125" s="227"/>
      <c r="AA125" s="227"/>
      <c r="AB125" s="227"/>
      <c r="AC125" s="227"/>
      <c r="AD125" s="227"/>
      <c r="AE125" s="227"/>
      <c r="AF125" s="227"/>
      <c r="AG125" s="227"/>
      <c r="AH125" s="227"/>
      <c r="AI125" s="227"/>
      <c r="AJ125" s="227"/>
      <c r="AK125" s="227"/>
      <c r="AL125" s="227"/>
      <c r="AM125" s="227"/>
      <c r="AN125" s="227"/>
      <c r="AO125" s="227"/>
      <c r="AP125" s="227"/>
      <c r="AQ125" s="227"/>
      <c r="AR125" s="227"/>
      <c r="AS125" s="227"/>
      <c r="AT125" s="227"/>
      <c r="AU125" s="227"/>
      <c r="AV125" s="227"/>
      <c r="AW125" s="227"/>
      <c r="AX125" s="227"/>
      <c r="AY125" s="227"/>
      <c r="AZ125" s="227"/>
      <c r="BA125" s="227"/>
      <c r="BB125" s="227"/>
      <c r="BC125" s="227"/>
      <c r="BD125" s="227"/>
      <c r="BE125" s="227"/>
      <c r="BF125" s="227"/>
      <c r="BG125" s="227"/>
      <c r="BH125" s="227"/>
      <c r="BI125" s="227"/>
      <c r="BJ125" s="227"/>
      <c r="BK125" s="227"/>
      <c r="BL125" s="227"/>
      <c r="BM125" s="227"/>
      <c r="BN125" s="227"/>
      <c r="BO125" s="227"/>
      <c r="BP125" s="227"/>
      <c r="BQ125" s="227"/>
      <c r="BR125" s="227"/>
      <c r="BS125" s="227"/>
      <c r="BT125" s="227"/>
      <c r="BU125" s="227"/>
      <c r="BV125" s="227"/>
      <c r="BW125" s="227"/>
      <c r="BX125" s="227"/>
      <c r="BY125" s="227"/>
      <c r="BZ125" s="227"/>
      <c r="CA125" s="227"/>
      <c r="CB125" s="227"/>
      <c r="CC125" s="227"/>
      <c r="CD125" s="227"/>
      <c r="CE125" s="227"/>
      <c r="CF125" s="227"/>
      <c r="CG125" s="227"/>
      <c r="CH125" s="227"/>
      <c r="CI125" s="227"/>
      <c r="CJ125" s="227"/>
      <c r="CK125" s="227"/>
      <c r="CL125" s="227"/>
      <c r="CM125" s="227"/>
      <c r="CN125" s="227"/>
      <c r="CO125" s="227"/>
      <c r="CP125" s="227"/>
      <c r="CQ125" s="227"/>
      <c r="CR125" s="227"/>
      <c r="CS125" s="227"/>
      <c r="CT125" s="227"/>
      <c r="CU125" s="227"/>
      <c r="CV125" s="227"/>
      <c r="CW125" s="227"/>
      <c r="CX125" s="227"/>
      <c r="CY125" s="227"/>
      <c r="CZ125" s="227"/>
      <c r="DA125" s="227"/>
      <c r="DB125" s="227"/>
      <c r="DC125" s="227"/>
      <c r="DD125" s="227"/>
      <c r="DE125" s="227"/>
      <c r="DF125" s="227"/>
      <c r="DG125" s="227"/>
      <c r="DH125" s="227"/>
      <c r="DI125" s="227"/>
      <c r="DJ125" s="227"/>
      <c r="DK125" s="227"/>
      <c r="DL125" s="227"/>
      <c r="DM125" s="227"/>
      <c r="DN125" s="227"/>
      <c r="DO125" s="227"/>
      <c r="DP125" s="227"/>
      <c r="DQ125" s="227"/>
      <c r="DR125" s="227"/>
      <c r="DS125" s="227"/>
      <c r="DT125" s="227"/>
      <c r="DU125" s="227"/>
      <c r="DV125" s="227"/>
      <c r="DW125" s="227"/>
      <c r="DX125" s="227"/>
      <c r="DY125" s="227"/>
      <c r="DZ125" s="227"/>
      <c r="EA125" s="227"/>
      <c r="EB125" s="227"/>
      <c r="EC125" s="227"/>
      <c r="ED125" s="227"/>
      <c r="EE125" s="227"/>
      <c r="EF125" s="227"/>
      <c r="EG125" s="227"/>
      <c r="EH125" s="227"/>
      <c r="EI125" s="227"/>
      <c r="EJ125" s="227"/>
      <c r="EK125" s="227"/>
      <c r="EL125" s="227"/>
      <c r="EM125" s="227"/>
      <c r="EN125" s="227"/>
      <c r="EO125" s="227"/>
      <c r="EP125" s="227"/>
      <c r="EQ125" s="227"/>
      <c r="ER125" s="227"/>
      <c r="ES125" s="227"/>
      <c r="ET125" s="227"/>
      <c r="EU125" s="227"/>
      <c r="EV125" s="227"/>
      <c r="EW125" s="227"/>
      <c r="EX125" s="227"/>
      <c r="EY125" s="227"/>
      <c r="EZ125" s="227"/>
      <c r="FA125" s="227"/>
      <c r="FB125" s="227"/>
      <c r="FC125" s="227"/>
      <c r="FD125" s="227"/>
      <c r="FE125" s="227"/>
      <c r="FF125" s="227"/>
      <c r="FG125" s="227"/>
      <c r="FH125" s="227"/>
      <c r="FI125" s="227"/>
      <c r="FJ125" s="227"/>
      <c r="FK125" s="227"/>
      <c r="FL125" s="227"/>
      <c r="FM125" s="227"/>
      <c r="FN125" s="227"/>
      <c r="FO125" s="227"/>
      <c r="FP125" s="227"/>
      <c r="FQ125" s="227"/>
      <c r="FR125" s="227"/>
      <c r="FS125" s="227"/>
      <c r="FT125" s="227"/>
      <c r="FU125" s="227"/>
      <c r="FV125" s="227"/>
      <c r="FW125" s="227"/>
      <c r="FX125" s="227"/>
      <c r="FY125" s="227"/>
      <c r="FZ125" s="227"/>
      <c r="GA125" s="227"/>
      <c r="GB125" s="227"/>
      <c r="GC125" s="227"/>
      <c r="GD125" s="227"/>
      <c r="GE125" s="227"/>
      <c r="GF125" s="227"/>
      <c r="GG125" s="227"/>
      <c r="GH125" s="227"/>
      <c r="GI125" s="227"/>
      <c r="GJ125" s="227"/>
      <c r="GK125" s="227"/>
      <c r="GL125" s="227"/>
      <c r="GM125" s="227"/>
      <c r="GN125" s="227"/>
      <c r="GO125" s="227"/>
      <c r="GP125" s="227"/>
      <c r="GQ125" s="227"/>
      <c r="GR125" s="227"/>
      <c r="GS125" s="227"/>
      <c r="GT125" s="227"/>
      <c r="GU125" s="227"/>
      <c r="GV125" s="227"/>
      <c r="GW125" s="227"/>
      <c r="GX125" s="227"/>
      <c r="GY125" s="227"/>
      <c r="GZ125" s="227"/>
      <c r="HA125" s="227"/>
      <c r="HB125" s="227"/>
      <c r="HC125" s="227"/>
      <c r="HD125" s="227"/>
      <c r="HE125" s="227"/>
      <c r="HF125" s="227"/>
      <c r="HG125" s="227"/>
      <c r="HH125" s="227"/>
      <c r="HI125" s="227"/>
      <c r="HJ125" s="227"/>
      <c r="HK125" s="227"/>
      <c r="HL125" s="227"/>
      <c r="HM125" s="227"/>
      <c r="HN125" s="227"/>
      <c r="HO125" s="227"/>
      <c r="HP125" s="227"/>
      <c r="HQ125" s="227"/>
      <c r="HR125" s="227"/>
      <c r="HS125" s="227"/>
      <c r="HT125" s="227"/>
      <c r="HU125" s="227"/>
      <c r="HV125" s="227"/>
      <c r="HW125" s="227"/>
      <c r="HX125" s="227"/>
      <c r="HY125" s="227"/>
      <c r="HZ125" s="227"/>
      <c r="IA125" s="227"/>
      <c r="IB125" s="227"/>
      <c r="IC125" s="227"/>
      <c r="ID125" s="227"/>
      <c r="IE125" s="227"/>
      <c r="IF125" s="227"/>
      <c r="IG125" s="227"/>
      <c r="IH125" s="227"/>
      <c r="II125" s="227"/>
      <c r="IJ125" s="227"/>
      <c r="IK125" s="227"/>
      <c r="IL125" s="227"/>
      <c r="IM125" s="227"/>
      <c r="IN125" s="227"/>
      <c r="IO125" s="227"/>
      <c r="IP125" s="227"/>
      <c r="IQ125" s="227"/>
      <c r="IR125" s="227"/>
      <c r="IS125" s="227"/>
      <c r="IT125" s="227"/>
      <c r="IU125" s="227"/>
      <c r="IV125" s="227"/>
    </row>
    <row r="126" spans="1:256" ht="53.25" customHeight="1">
      <c r="A126" s="39">
        <v>123</v>
      </c>
      <c r="B126" s="45" t="s">
        <v>752</v>
      </c>
      <c r="C126" s="45" t="s">
        <v>277</v>
      </c>
      <c r="D126" s="39" t="s">
        <v>753</v>
      </c>
      <c r="E126" s="130">
        <v>32356</v>
      </c>
      <c r="F126" s="101" t="s">
        <v>755</v>
      </c>
      <c r="G126" s="124"/>
      <c r="H126" s="127" t="s">
        <v>1024</v>
      </c>
      <c r="I126" s="142">
        <v>39400</v>
      </c>
      <c r="J126" s="39" t="s">
        <v>133</v>
      </c>
      <c r="K126" s="35">
        <v>961213</v>
      </c>
      <c r="L126" s="42" t="s">
        <v>765</v>
      </c>
      <c r="M126" s="124"/>
      <c r="N126" s="191">
        <v>17500</v>
      </c>
      <c r="O126" s="36"/>
      <c r="P126" s="227"/>
      <c r="Q126" s="227"/>
      <c r="R126" s="227"/>
      <c r="S126" s="227"/>
      <c r="T126" s="227"/>
      <c r="U126" s="227"/>
      <c r="V126" s="227"/>
      <c r="W126" s="227"/>
      <c r="X126" s="227"/>
      <c r="Y126" s="227"/>
      <c r="Z126" s="227"/>
      <c r="AA126" s="227"/>
      <c r="AB126" s="227"/>
      <c r="AC126" s="227"/>
      <c r="AD126" s="227"/>
      <c r="AE126" s="227"/>
      <c r="AF126" s="227"/>
      <c r="AG126" s="227"/>
      <c r="AH126" s="227"/>
      <c r="AI126" s="227"/>
      <c r="AJ126" s="227"/>
      <c r="AK126" s="227"/>
      <c r="AL126" s="227"/>
      <c r="AM126" s="227"/>
      <c r="AN126" s="227"/>
      <c r="AO126" s="227"/>
      <c r="AP126" s="227"/>
      <c r="AQ126" s="227"/>
      <c r="AR126" s="227"/>
      <c r="AS126" s="227"/>
      <c r="AT126" s="227"/>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7"/>
      <c r="CE126" s="227"/>
      <c r="CF126" s="227"/>
      <c r="CG126" s="227"/>
      <c r="CH126" s="227"/>
      <c r="CI126" s="227"/>
      <c r="CJ126" s="227"/>
      <c r="CK126" s="227"/>
      <c r="CL126" s="227"/>
      <c r="CM126" s="227"/>
      <c r="CN126" s="227"/>
      <c r="CO126" s="227"/>
      <c r="CP126" s="227"/>
      <c r="CQ126" s="227"/>
      <c r="CR126" s="227"/>
      <c r="CS126" s="227"/>
      <c r="CT126" s="227"/>
      <c r="CU126" s="227"/>
      <c r="CV126" s="227"/>
      <c r="CW126" s="227"/>
      <c r="CX126" s="227"/>
      <c r="CY126" s="227"/>
      <c r="CZ126" s="227"/>
      <c r="DA126" s="227"/>
      <c r="DB126" s="227"/>
      <c r="DC126" s="227"/>
      <c r="DD126" s="227"/>
      <c r="DE126" s="227"/>
      <c r="DF126" s="227"/>
      <c r="DG126" s="227"/>
      <c r="DH126" s="227"/>
      <c r="DI126" s="227"/>
      <c r="DJ126" s="227"/>
      <c r="DK126" s="227"/>
      <c r="DL126" s="227"/>
      <c r="DM126" s="227"/>
      <c r="DN126" s="227"/>
      <c r="DO126" s="227"/>
      <c r="DP126" s="227"/>
      <c r="DQ126" s="227"/>
      <c r="DR126" s="227"/>
      <c r="DS126" s="227"/>
      <c r="DT126" s="227"/>
      <c r="DU126" s="227"/>
      <c r="DV126" s="227"/>
      <c r="DW126" s="227"/>
      <c r="DX126" s="227"/>
      <c r="DY126" s="227"/>
      <c r="DZ126" s="227"/>
      <c r="EA126" s="227"/>
      <c r="EB126" s="227"/>
      <c r="EC126" s="227"/>
      <c r="ED126" s="227"/>
      <c r="EE126" s="227"/>
      <c r="EF126" s="227"/>
      <c r="EG126" s="227"/>
      <c r="EH126" s="227"/>
      <c r="EI126" s="227"/>
      <c r="EJ126" s="227"/>
      <c r="EK126" s="227"/>
      <c r="EL126" s="227"/>
      <c r="EM126" s="227"/>
      <c r="EN126" s="227"/>
      <c r="EO126" s="227"/>
      <c r="EP126" s="227"/>
      <c r="EQ126" s="227"/>
      <c r="ER126" s="227"/>
      <c r="ES126" s="227"/>
      <c r="ET126" s="227"/>
      <c r="EU126" s="227"/>
      <c r="EV126" s="227"/>
      <c r="EW126" s="227"/>
      <c r="EX126" s="227"/>
      <c r="EY126" s="227"/>
      <c r="EZ126" s="227"/>
      <c r="FA126" s="227"/>
      <c r="FB126" s="227"/>
      <c r="FC126" s="227"/>
      <c r="FD126" s="227"/>
      <c r="FE126" s="227"/>
      <c r="FF126" s="227"/>
      <c r="FG126" s="227"/>
      <c r="FH126" s="227"/>
      <c r="FI126" s="227"/>
      <c r="FJ126" s="227"/>
      <c r="FK126" s="227"/>
      <c r="FL126" s="227"/>
      <c r="FM126" s="227"/>
      <c r="FN126" s="227"/>
      <c r="FO126" s="227"/>
      <c r="FP126" s="227"/>
      <c r="FQ126" s="227"/>
      <c r="FR126" s="227"/>
      <c r="FS126" s="227"/>
      <c r="FT126" s="227"/>
      <c r="FU126" s="227"/>
      <c r="FV126" s="227"/>
      <c r="FW126" s="227"/>
      <c r="FX126" s="227"/>
      <c r="FY126" s="227"/>
      <c r="FZ126" s="227"/>
      <c r="GA126" s="227"/>
      <c r="GB126" s="227"/>
      <c r="GC126" s="227"/>
      <c r="GD126" s="227"/>
      <c r="GE126" s="227"/>
      <c r="GF126" s="227"/>
      <c r="GG126" s="227"/>
      <c r="GH126" s="227"/>
      <c r="GI126" s="227"/>
      <c r="GJ126" s="227"/>
      <c r="GK126" s="227"/>
      <c r="GL126" s="227"/>
      <c r="GM126" s="227"/>
      <c r="GN126" s="227"/>
      <c r="GO126" s="227"/>
      <c r="GP126" s="227"/>
      <c r="GQ126" s="227"/>
      <c r="GR126" s="227"/>
      <c r="GS126" s="227"/>
      <c r="GT126" s="227"/>
      <c r="GU126" s="227"/>
      <c r="GV126" s="227"/>
      <c r="GW126" s="227"/>
      <c r="GX126" s="227"/>
      <c r="GY126" s="227"/>
      <c r="GZ126" s="227"/>
      <c r="HA126" s="227"/>
      <c r="HB126" s="227"/>
      <c r="HC126" s="227"/>
      <c r="HD126" s="227"/>
      <c r="HE126" s="227"/>
      <c r="HF126" s="227"/>
      <c r="HG126" s="227"/>
      <c r="HH126" s="227"/>
      <c r="HI126" s="227"/>
      <c r="HJ126" s="227"/>
      <c r="HK126" s="227"/>
      <c r="HL126" s="227"/>
      <c r="HM126" s="227"/>
      <c r="HN126" s="227"/>
      <c r="HO126" s="227"/>
      <c r="HP126" s="227"/>
      <c r="HQ126" s="227"/>
      <c r="HR126" s="227"/>
      <c r="HS126" s="227"/>
      <c r="HT126" s="227"/>
      <c r="HU126" s="227"/>
      <c r="HV126" s="227"/>
      <c r="HW126" s="227"/>
      <c r="HX126" s="227"/>
      <c r="HY126" s="227"/>
      <c r="HZ126" s="227"/>
      <c r="IA126" s="227"/>
      <c r="IB126" s="227"/>
      <c r="IC126" s="227"/>
      <c r="ID126" s="227"/>
      <c r="IE126" s="227"/>
      <c r="IF126" s="227"/>
      <c r="IG126" s="227"/>
      <c r="IH126" s="227"/>
      <c r="II126" s="227"/>
      <c r="IJ126" s="227"/>
      <c r="IK126" s="227"/>
      <c r="IL126" s="227"/>
      <c r="IM126" s="227"/>
      <c r="IN126" s="227"/>
      <c r="IO126" s="227"/>
      <c r="IP126" s="227"/>
      <c r="IQ126" s="227"/>
      <c r="IR126" s="227"/>
      <c r="IS126" s="227"/>
      <c r="IT126" s="227"/>
      <c r="IU126" s="227"/>
      <c r="IV126" s="227"/>
    </row>
    <row r="127" spans="1:256" ht="32.25" customHeight="1">
      <c r="A127" s="39">
        <v>124</v>
      </c>
      <c r="B127" s="39" t="s">
        <v>756</v>
      </c>
      <c r="C127" s="39" t="s">
        <v>276</v>
      </c>
      <c r="D127" s="39" t="s">
        <v>757</v>
      </c>
      <c r="E127" s="130">
        <v>38981</v>
      </c>
      <c r="F127" s="101" t="s">
        <v>758</v>
      </c>
      <c r="G127" s="124">
        <v>6000</v>
      </c>
      <c r="H127" s="127" t="s">
        <v>1024</v>
      </c>
      <c r="I127" s="142">
        <v>39400</v>
      </c>
      <c r="J127" s="39" t="s">
        <v>133</v>
      </c>
      <c r="K127" s="35">
        <v>961213</v>
      </c>
      <c r="L127" s="42" t="s">
        <v>765</v>
      </c>
      <c r="M127" s="124">
        <v>6000</v>
      </c>
      <c r="N127" s="192"/>
      <c r="O127" s="36"/>
      <c r="P127" s="227"/>
      <c r="Q127" s="227"/>
      <c r="R127" s="227"/>
      <c r="S127" s="227"/>
      <c r="T127" s="227"/>
      <c r="U127" s="227"/>
      <c r="V127" s="227"/>
      <c r="W127" s="227"/>
      <c r="X127" s="227"/>
      <c r="Y127" s="227"/>
      <c r="Z127" s="227"/>
      <c r="AA127" s="227"/>
      <c r="AB127" s="227"/>
      <c r="AC127" s="227"/>
      <c r="AD127" s="227"/>
      <c r="AE127" s="227"/>
      <c r="AF127" s="227"/>
      <c r="AG127" s="227"/>
      <c r="AH127" s="227"/>
      <c r="AI127" s="227"/>
      <c r="AJ127" s="227"/>
      <c r="AK127" s="227"/>
      <c r="AL127" s="227"/>
      <c r="AM127" s="227"/>
      <c r="AN127" s="227"/>
      <c r="AO127" s="227"/>
      <c r="AP127" s="227"/>
      <c r="AQ127" s="227"/>
      <c r="AR127" s="227"/>
      <c r="AS127" s="227"/>
      <c r="AT127" s="227"/>
      <c r="AU127" s="227"/>
      <c r="AV127" s="227"/>
      <c r="AW127" s="227"/>
      <c r="AX127" s="227"/>
      <c r="AY127" s="227"/>
      <c r="AZ127" s="227"/>
      <c r="BA127" s="227"/>
      <c r="BB127" s="227"/>
      <c r="BC127" s="227"/>
      <c r="BD127" s="227"/>
      <c r="BE127" s="227"/>
      <c r="BF127" s="227"/>
      <c r="BG127" s="227"/>
      <c r="BH127" s="227"/>
      <c r="BI127" s="227"/>
      <c r="BJ127" s="227"/>
      <c r="BK127" s="227"/>
      <c r="BL127" s="227"/>
      <c r="BM127" s="227"/>
      <c r="BN127" s="227"/>
      <c r="BO127" s="227"/>
      <c r="BP127" s="227"/>
      <c r="BQ127" s="227"/>
      <c r="BR127" s="227"/>
      <c r="BS127" s="227"/>
      <c r="BT127" s="227"/>
      <c r="BU127" s="227"/>
      <c r="BV127" s="227"/>
      <c r="BW127" s="227"/>
      <c r="BX127" s="227"/>
      <c r="BY127" s="227"/>
      <c r="BZ127" s="227"/>
      <c r="CA127" s="227"/>
      <c r="CB127" s="227"/>
      <c r="CC127" s="227"/>
      <c r="CD127" s="227"/>
      <c r="CE127" s="227"/>
      <c r="CF127" s="227"/>
      <c r="CG127" s="227"/>
      <c r="CH127" s="227"/>
      <c r="CI127" s="227"/>
      <c r="CJ127" s="227"/>
      <c r="CK127" s="227"/>
      <c r="CL127" s="227"/>
      <c r="CM127" s="227"/>
      <c r="CN127" s="227"/>
      <c r="CO127" s="227"/>
      <c r="CP127" s="227"/>
      <c r="CQ127" s="227"/>
      <c r="CR127" s="227"/>
      <c r="CS127" s="227"/>
      <c r="CT127" s="227"/>
      <c r="CU127" s="227"/>
      <c r="CV127" s="227"/>
      <c r="CW127" s="227"/>
      <c r="CX127" s="227"/>
      <c r="CY127" s="227"/>
      <c r="CZ127" s="227"/>
      <c r="DA127" s="227"/>
      <c r="DB127" s="227"/>
      <c r="DC127" s="227"/>
      <c r="DD127" s="227"/>
      <c r="DE127" s="227"/>
      <c r="DF127" s="227"/>
      <c r="DG127" s="227"/>
      <c r="DH127" s="227"/>
      <c r="DI127" s="227"/>
      <c r="DJ127" s="227"/>
      <c r="DK127" s="227"/>
      <c r="DL127" s="227"/>
      <c r="DM127" s="227"/>
      <c r="DN127" s="227"/>
      <c r="DO127" s="227"/>
      <c r="DP127" s="227"/>
      <c r="DQ127" s="227"/>
      <c r="DR127" s="227"/>
      <c r="DS127" s="227"/>
      <c r="DT127" s="227"/>
      <c r="DU127" s="227"/>
      <c r="DV127" s="227"/>
      <c r="DW127" s="227"/>
      <c r="DX127" s="227"/>
      <c r="DY127" s="227"/>
      <c r="DZ127" s="227"/>
      <c r="EA127" s="227"/>
      <c r="EB127" s="227"/>
      <c r="EC127" s="227"/>
      <c r="ED127" s="227"/>
      <c r="EE127" s="227"/>
      <c r="EF127" s="227"/>
      <c r="EG127" s="227"/>
      <c r="EH127" s="227"/>
      <c r="EI127" s="227"/>
      <c r="EJ127" s="227"/>
      <c r="EK127" s="227"/>
      <c r="EL127" s="227"/>
      <c r="EM127" s="227"/>
      <c r="EN127" s="227"/>
      <c r="EO127" s="227"/>
      <c r="EP127" s="227"/>
      <c r="EQ127" s="227"/>
      <c r="ER127" s="227"/>
      <c r="ES127" s="227"/>
      <c r="ET127" s="227"/>
      <c r="EU127" s="227"/>
      <c r="EV127" s="227"/>
      <c r="EW127" s="227"/>
      <c r="EX127" s="227"/>
      <c r="EY127" s="227"/>
      <c r="EZ127" s="227"/>
      <c r="FA127" s="227"/>
      <c r="FB127" s="227"/>
      <c r="FC127" s="227"/>
      <c r="FD127" s="227"/>
      <c r="FE127" s="227"/>
      <c r="FF127" s="227"/>
      <c r="FG127" s="227"/>
      <c r="FH127" s="227"/>
      <c r="FI127" s="227"/>
      <c r="FJ127" s="227"/>
      <c r="FK127" s="227"/>
      <c r="FL127" s="227"/>
      <c r="FM127" s="227"/>
      <c r="FN127" s="227"/>
      <c r="FO127" s="227"/>
      <c r="FP127" s="227"/>
      <c r="FQ127" s="227"/>
      <c r="FR127" s="227"/>
      <c r="FS127" s="227"/>
      <c r="FT127" s="227"/>
      <c r="FU127" s="227"/>
      <c r="FV127" s="227"/>
      <c r="FW127" s="227"/>
      <c r="FX127" s="227"/>
      <c r="FY127" s="227"/>
      <c r="FZ127" s="227"/>
      <c r="GA127" s="227"/>
      <c r="GB127" s="227"/>
      <c r="GC127" s="227"/>
      <c r="GD127" s="227"/>
      <c r="GE127" s="227"/>
      <c r="GF127" s="227"/>
      <c r="GG127" s="227"/>
      <c r="GH127" s="227"/>
      <c r="GI127" s="227"/>
      <c r="GJ127" s="227"/>
      <c r="GK127" s="227"/>
      <c r="GL127" s="227"/>
      <c r="GM127" s="227"/>
      <c r="GN127" s="227"/>
      <c r="GO127" s="227"/>
      <c r="GP127" s="227"/>
      <c r="GQ127" s="227"/>
      <c r="GR127" s="227"/>
      <c r="GS127" s="227"/>
      <c r="GT127" s="227"/>
      <c r="GU127" s="227"/>
      <c r="GV127" s="227"/>
      <c r="GW127" s="227"/>
      <c r="GX127" s="227"/>
      <c r="GY127" s="227"/>
      <c r="GZ127" s="227"/>
      <c r="HA127" s="227"/>
      <c r="HB127" s="227"/>
      <c r="HC127" s="227"/>
      <c r="HD127" s="227"/>
      <c r="HE127" s="227"/>
      <c r="HF127" s="227"/>
      <c r="HG127" s="227"/>
      <c r="HH127" s="227"/>
      <c r="HI127" s="227"/>
      <c r="HJ127" s="227"/>
      <c r="HK127" s="227"/>
      <c r="HL127" s="227"/>
      <c r="HM127" s="227"/>
      <c r="HN127" s="227"/>
      <c r="HO127" s="227"/>
      <c r="HP127" s="227"/>
      <c r="HQ127" s="227"/>
      <c r="HR127" s="227"/>
      <c r="HS127" s="227"/>
      <c r="HT127" s="227"/>
      <c r="HU127" s="227"/>
      <c r="HV127" s="227"/>
      <c r="HW127" s="227"/>
      <c r="HX127" s="227"/>
      <c r="HY127" s="227"/>
      <c r="HZ127" s="227"/>
      <c r="IA127" s="227"/>
      <c r="IB127" s="227"/>
      <c r="IC127" s="227"/>
      <c r="ID127" s="227"/>
      <c r="IE127" s="227"/>
      <c r="IF127" s="227"/>
      <c r="IG127" s="227"/>
      <c r="IH127" s="227"/>
      <c r="II127" s="227"/>
      <c r="IJ127" s="227"/>
      <c r="IK127" s="227"/>
      <c r="IL127" s="227"/>
      <c r="IM127" s="227"/>
      <c r="IN127" s="227"/>
      <c r="IO127" s="227"/>
      <c r="IP127" s="227"/>
      <c r="IQ127" s="227"/>
      <c r="IR127" s="227"/>
      <c r="IS127" s="227"/>
      <c r="IT127" s="227"/>
      <c r="IU127" s="227"/>
      <c r="IV127" s="227"/>
    </row>
    <row r="128" spans="1:256" ht="32.25" customHeight="1">
      <c r="A128" s="39">
        <v>125</v>
      </c>
      <c r="B128" s="45" t="s">
        <v>759</v>
      </c>
      <c r="C128" s="45" t="s">
        <v>276</v>
      </c>
      <c r="D128" s="45" t="s">
        <v>760</v>
      </c>
      <c r="E128" s="132">
        <v>38930</v>
      </c>
      <c r="F128" s="101" t="s">
        <v>761</v>
      </c>
      <c r="G128" s="195"/>
      <c r="H128" s="127" t="s">
        <v>1024</v>
      </c>
      <c r="I128" s="142">
        <v>39400</v>
      </c>
      <c r="J128" s="39" t="s">
        <v>133</v>
      </c>
      <c r="K128" s="35">
        <v>961213</v>
      </c>
      <c r="L128" s="42" t="s">
        <v>765</v>
      </c>
      <c r="M128" s="195"/>
      <c r="N128" s="191">
        <v>40000</v>
      </c>
      <c r="O128" s="36"/>
      <c r="P128" s="227"/>
      <c r="Q128" s="227"/>
      <c r="R128" s="227"/>
      <c r="S128" s="227"/>
      <c r="T128" s="227"/>
      <c r="U128" s="227"/>
      <c r="V128" s="227"/>
      <c r="W128" s="227"/>
      <c r="X128" s="227"/>
      <c r="Y128" s="227"/>
      <c r="Z128" s="227"/>
      <c r="AA128" s="227"/>
      <c r="AB128" s="227"/>
      <c r="AC128" s="227"/>
      <c r="AD128" s="227"/>
      <c r="AE128" s="227"/>
      <c r="AF128" s="227"/>
      <c r="AG128" s="227"/>
      <c r="AH128" s="227"/>
      <c r="AI128" s="227"/>
      <c r="AJ128" s="227"/>
      <c r="AK128" s="227"/>
      <c r="AL128" s="227"/>
      <c r="AM128" s="227"/>
      <c r="AN128" s="227"/>
      <c r="AO128" s="227"/>
      <c r="AP128" s="227"/>
      <c r="AQ128" s="227"/>
      <c r="AR128" s="227"/>
      <c r="AS128" s="227"/>
      <c r="AT128" s="227"/>
      <c r="AU128" s="227"/>
      <c r="AV128" s="227"/>
      <c r="AW128" s="227"/>
      <c r="AX128" s="227"/>
      <c r="AY128" s="227"/>
      <c r="AZ128" s="227"/>
      <c r="BA128" s="227"/>
      <c r="BB128" s="227"/>
      <c r="BC128" s="227"/>
      <c r="BD128" s="227"/>
      <c r="BE128" s="227"/>
      <c r="BF128" s="227"/>
      <c r="BG128" s="227"/>
      <c r="BH128" s="227"/>
      <c r="BI128" s="227"/>
      <c r="BJ128" s="227"/>
      <c r="BK128" s="227"/>
      <c r="BL128" s="227"/>
      <c r="BM128" s="227"/>
      <c r="BN128" s="227"/>
      <c r="BO128" s="227"/>
      <c r="BP128" s="227"/>
      <c r="BQ128" s="227"/>
      <c r="BR128" s="227"/>
      <c r="BS128" s="227"/>
      <c r="BT128" s="227"/>
      <c r="BU128" s="227"/>
      <c r="BV128" s="227"/>
      <c r="BW128" s="227"/>
      <c r="BX128" s="227"/>
      <c r="BY128" s="227"/>
      <c r="BZ128" s="227"/>
      <c r="CA128" s="227"/>
      <c r="CB128" s="227"/>
      <c r="CC128" s="227"/>
      <c r="CD128" s="227"/>
      <c r="CE128" s="227"/>
      <c r="CF128" s="227"/>
      <c r="CG128" s="227"/>
      <c r="CH128" s="227"/>
      <c r="CI128" s="227"/>
      <c r="CJ128" s="227"/>
      <c r="CK128" s="227"/>
      <c r="CL128" s="227"/>
      <c r="CM128" s="227"/>
      <c r="CN128" s="227"/>
      <c r="CO128" s="227"/>
      <c r="CP128" s="227"/>
      <c r="CQ128" s="227"/>
      <c r="CR128" s="227"/>
      <c r="CS128" s="227"/>
      <c r="CT128" s="227"/>
      <c r="CU128" s="227"/>
      <c r="CV128" s="227"/>
      <c r="CW128" s="227"/>
      <c r="CX128" s="227"/>
      <c r="CY128" s="227"/>
      <c r="CZ128" s="227"/>
      <c r="DA128" s="227"/>
      <c r="DB128" s="227"/>
      <c r="DC128" s="227"/>
      <c r="DD128" s="227"/>
      <c r="DE128" s="227"/>
      <c r="DF128" s="227"/>
      <c r="DG128" s="227"/>
      <c r="DH128" s="227"/>
      <c r="DI128" s="227"/>
      <c r="DJ128" s="227"/>
      <c r="DK128" s="227"/>
      <c r="DL128" s="227"/>
      <c r="DM128" s="227"/>
      <c r="DN128" s="227"/>
      <c r="DO128" s="227"/>
      <c r="DP128" s="227"/>
      <c r="DQ128" s="227"/>
      <c r="DR128" s="227"/>
      <c r="DS128" s="227"/>
      <c r="DT128" s="227"/>
      <c r="DU128" s="227"/>
      <c r="DV128" s="227"/>
      <c r="DW128" s="227"/>
      <c r="DX128" s="227"/>
      <c r="DY128" s="227"/>
      <c r="DZ128" s="227"/>
      <c r="EA128" s="227"/>
      <c r="EB128" s="227"/>
      <c r="EC128" s="227"/>
      <c r="ED128" s="227"/>
      <c r="EE128" s="227"/>
      <c r="EF128" s="227"/>
      <c r="EG128" s="227"/>
      <c r="EH128" s="227"/>
      <c r="EI128" s="227"/>
      <c r="EJ128" s="227"/>
      <c r="EK128" s="227"/>
      <c r="EL128" s="227"/>
      <c r="EM128" s="227"/>
      <c r="EN128" s="227"/>
      <c r="EO128" s="227"/>
      <c r="EP128" s="227"/>
      <c r="EQ128" s="227"/>
      <c r="ER128" s="227"/>
      <c r="ES128" s="227"/>
      <c r="ET128" s="227"/>
      <c r="EU128" s="227"/>
      <c r="EV128" s="227"/>
      <c r="EW128" s="227"/>
      <c r="EX128" s="227"/>
      <c r="EY128" s="227"/>
      <c r="EZ128" s="227"/>
      <c r="FA128" s="227"/>
      <c r="FB128" s="227"/>
      <c r="FC128" s="227"/>
      <c r="FD128" s="227"/>
      <c r="FE128" s="227"/>
      <c r="FF128" s="227"/>
      <c r="FG128" s="227"/>
      <c r="FH128" s="227"/>
      <c r="FI128" s="227"/>
      <c r="FJ128" s="227"/>
      <c r="FK128" s="227"/>
      <c r="FL128" s="227"/>
      <c r="FM128" s="227"/>
      <c r="FN128" s="227"/>
      <c r="FO128" s="227"/>
      <c r="FP128" s="227"/>
      <c r="FQ128" s="227"/>
      <c r="FR128" s="227"/>
      <c r="FS128" s="227"/>
      <c r="FT128" s="227"/>
      <c r="FU128" s="227"/>
      <c r="FV128" s="227"/>
      <c r="FW128" s="227"/>
      <c r="FX128" s="227"/>
      <c r="FY128" s="227"/>
      <c r="FZ128" s="227"/>
      <c r="GA128" s="227"/>
      <c r="GB128" s="227"/>
      <c r="GC128" s="227"/>
      <c r="GD128" s="227"/>
      <c r="GE128" s="227"/>
      <c r="GF128" s="227"/>
      <c r="GG128" s="227"/>
      <c r="GH128" s="227"/>
      <c r="GI128" s="227"/>
      <c r="GJ128" s="227"/>
      <c r="GK128" s="227"/>
      <c r="GL128" s="227"/>
      <c r="GM128" s="227"/>
      <c r="GN128" s="227"/>
      <c r="GO128" s="227"/>
      <c r="GP128" s="227"/>
      <c r="GQ128" s="227"/>
      <c r="GR128" s="227"/>
      <c r="GS128" s="227"/>
      <c r="GT128" s="227"/>
      <c r="GU128" s="227"/>
      <c r="GV128" s="227"/>
      <c r="GW128" s="227"/>
      <c r="GX128" s="227"/>
      <c r="GY128" s="227"/>
      <c r="GZ128" s="227"/>
      <c r="HA128" s="227"/>
      <c r="HB128" s="227"/>
      <c r="HC128" s="227"/>
      <c r="HD128" s="227"/>
      <c r="HE128" s="227"/>
      <c r="HF128" s="227"/>
      <c r="HG128" s="227"/>
      <c r="HH128" s="227"/>
      <c r="HI128" s="227"/>
      <c r="HJ128" s="227"/>
      <c r="HK128" s="227"/>
      <c r="HL128" s="227"/>
      <c r="HM128" s="227"/>
      <c r="HN128" s="227"/>
      <c r="HO128" s="227"/>
      <c r="HP128" s="227"/>
      <c r="HQ128" s="227"/>
      <c r="HR128" s="227"/>
      <c r="HS128" s="227"/>
      <c r="HT128" s="227"/>
      <c r="HU128" s="227"/>
      <c r="HV128" s="227"/>
      <c r="HW128" s="227"/>
      <c r="HX128" s="227"/>
      <c r="HY128" s="227"/>
      <c r="HZ128" s="227"/>
      <c r="IA128" s="227"/>
      <c r="IB128" s="227"/>
      <c r="IC128" s="227"/>
      <c r="ID128" s="227"/>
      <c r="IE128" s="227"/>
      <c r="IF128" s="227"/>
      <c r="IG128" s="227"/>
      <c r="IH128" s="227"/>
      <c r="II128" s="227"/>
      <c r="IJ128" s="227"/>
      <c r="IK128" s="227"/>
      <c r="IL128" s="227"/>
      <c r="IM128" s="227"/>
      <c r="IN128" s="227"/>
      <c r="IO128" s="227"/>
      <c r="IP128" s="227"/>
      <c r="IQ128" s="227"/>
      <c r="IR128" s="227"/>
      <c r="IS128" s="227"/>
      <c r="IT128" s="227"/>
      <c r="IU128" s="227"/>
      <c r="IV128" s="227"/>
    </row>
    <row r="129" spans="1:256" ht="32.25" customHeight="1">
      <c r="A129" s="39">
        <v>126</v>
      </c>
      <c r="B129" s="45" t="s">
        <v>762</v>
      </c>
      <c r="C129" s="45" t="s">
        <v>1357</v>
      </c>
      <c r="D129" s="45" t="s">
        <v>763</v>
      </c>
      <c r="E129" s="130">
        <v>34578</v>
      </c>
      <c r="F129" s="101" t="s">
        <v>764</v>
      </c>
      <c r="G129" s="124"/>
      <c r="H129" s="127" t="s">
        <v>1024</v>
      </c>
      <c r="I129" s="142">
        <v>39400</v>
      </c>
      <c r="J129" s="39" t="s">
        <v>133</v>
      </c>
      <c r="K129" s="35">
        <v>961213</v>
      </c>
      <c r="L129" s="42" t="s">
        <v>765</v>
      </c>
      <c r="M129" s="124"/>
      <c r="N129" s="191">
        <v>27800</v>
      </c>
      <c r="O129" s="36"/>
      <c r="P129" s="227"/>
      <c r="Q129" s="227"/>
      <c r="R129" s="227"/>
      <c r="S129" s="227"/>
      <c r="T129" s="227"/>
      <c r="U129" s="227"/>
      <c r="V129" s="227"/>
      <c r="W129" s="227"/>
      <c r="X129" s="227"/>
      <c r="Y129" s="227"/>
      <c r="Z129" s="227"/>
      <c r="AA129" s="227"/>
      <c r="AB129" s="227"/>
      <c r="AC129" s="227"/>
      <c r="AD129" s="227"/>
      <c r="AE129" s="227"/>
      <c r="AF129" s="227"/>
      <c r="AG129" s="227"/>
      <c r="AH129" s="227"/>
      <c r="AI129" s="227"/>
      <c r="AJ129" s="227"/>
      <c r="AK129" s="227"/>
      <c r="AL129" s="227"/>
      <c r="AM129" s="227"/>
      <c r="AN129" s="227"/>
      <c r="AO129" s="227"/>
      <c r="AP129" s="227"/>
      <c r="AQ129" s="227"/>
      <c r="AR129" s="227"/>
      <c r="AS129" s="227"/>
      <c r="AT129" s="227"/>
      <c r="AU129" s="227"/>
      <c r="AV129" s="227"/>
      <c r="AW129" s="227"/>
      <c r="AX129" s="227"/>
      <c r="AY129" s="227"/>
      <c r="AZ129" s="227"/>
      <c r="BA129" s="227"/>
      <c r="BB129" s="227"/>
      <c r="BC129" s="227"/>
      <c r="BD129" s="227"/>
      <c r="BE129" s="227"/>
      <c r="BF129" s="227"/>
      <c r="BG129" s="227"/>
      <c r="BH129" s="227"/>
      <c r="BI129" s="227"/>
      <c r="BJ129" s="227"/>
      <c r="BK129" s="227"/>
      <c r="BL129" s="227"/>
      <c r="BM129" s="227"/>
      <c r="BN129" s="227"/>
      <c r="BO129" s="227"/>
      <c r="BP129" s="227"/>
      <c r="BQ129" s="227"/>
      <c r="BR129" s="227"/>
      <c r="BS129" s="227"/>
      <c r="BT129" s="227"/>
      <c r="BU129" s="227"/>
      <c r="BV129" s="227"/>
      <c r="BW129" s="227"/>
      <c r="BX129" s="227"/>
      <c r="BY129" s="227"/>
      <c r="BZ129" s="227"/>
      <c r="CA129" s="227"/>
      <c r="CB129" s="227"/>
      <c r="CC129" s="227"/>
      <c r="CD129" s="227"/>
      <c r="CE129" s="227"/>
      <c r="CF129" s="227"/>
      <c r="CG129" s="227"/>
      <c r="CH129" s="227"/>
      <c r="CI129" s="227"/>
      <c r="CJ129" s="227"/>
      <c r="CK129" s="227"/>
      <c r="CL129" s="227"/>
      <c r="CM129" s="227"/>
      <c r="CN129" s="227"/>
      <c r="CO129" s="227"/>
      <c r="CP129" s="227"/>
      <c r="CQ129" s="227"/>
      <c r="CR129" s="227"/>
      <c r="CS129" s="227"/>
      <c r="CT129" s="227"/>
      <c r="CU129" s="227"/>
      <c r="CV129" s="227"/>
      <c r="CW129" s="227"/>
      <c r="CX129" s="227"/>
      <c r="CY129" s="227"/>
      <c r="CZ129" s="227"/>
      <c r="DA129" s="227"/>
      <c r="DB129" s="227"/>
      <c r="DC129" s="227"/>
      <c r="DD129" s="227"/>
      <c r="DE129" s="227"/>
      <c r="DF129" s="227"/>
      <c r="DG129" s="227"/>
      <c r="DH129" s="227"/>
      <c r="DI129" s="227"/>
      <c r="DJ129" s="227"/>
      <c r="DK129" s="227"/>
      <c r="DL129" s="227"/>
      <c r="DM129" s="227"/>
      <c r="DN129" s="227"/>
      <c r="DO129" s="227"/>
      <c r="DP129" s="227"/>
      <c r="DQ129" s="227"/>
      <c r="DR129" s="227"/>
      <c r="DS129" s="227"/>
      <c r="DT129" s="227"/>
      <c r="DU129" s="227"/>
      <c r="DV129" s="227"/>
      <c r="DW129" s="227"/>
      <c r="DX129" s="227"/>
      <c r="DY129" s="227"/>
      <c r="DZ129" s="227"/>
      <c r="EA129" s="227"/>
      <c r="EB129" s="227"/>
      <c r="EC129" s="227"/>
      <c r="ED129" s="227"/>
      <c r="EE129" s="227"/>
      <c r="EF129" s="227"/>
      <c r="EG129" s="227"/>
      <c r="EH129" s="227"/>
      <c r="EI129" s="227"/>
      <c r="EJ129" s="227"/>
      <c r="EK129" s="227"/>
      <c r="EL129" s="227"/>
      <c r="EM129" s="227"/>
      <c r="EN129" s="227"/>
      <c r="EO129" s="227"/>
      <c r="EP129" s="227"/>
      <c r="EQ129" s="227"/>
      <c r="ER129" s="227"/>
      <c r="ES129" s="227"/>
      <c r="ET129" s="227"/>
      <c r="EU129" s="227"/>
      <c r="EV129" s="227"/>
      <c r="EW129" s="227"/>
      <c r="EX129" s="227"/>
      <c r="EY129" s="227"/>
      <c r="EZ129" s="227"/>
      <c r="FA129" s="227"/>
      <c r="FB129" s="227"/>
      <c r="FC129" s="227"/>
      <c r="FD129" s="227"/>
      <c r="FE129" s="227"/>
      <c r="FF129" s="227"/>
      <c r="FG129" s="227"/>
      <c r="FH129" s="227"/>
      <c r="FI129" s="227"/>
      <c r="FJ129" s="227"/>
      <c r="FK129" s="227"/>
      <c r="FL129" s="227"/>
      <c r="FM129" s="227"/>
      <c r="FN129" s="227"/>
      <c r="FO129" s="227"/>
      <c r="FP129" s="227"/>
      <c r="FQ129" s="227"/>
      <c r="FR129" s="227"/>
      <c r="FS129" s="227"/>
      <c r="FT129" s="227"/>
      <c r="FU129" s="227"/>
      <c r="FV129" s="227"/>
      <c r="FW129" s="227"/>
      <c r="FX129" s="227"/>
      <c r="FY129" s="227"/>
      <c r="FZ129" s="227"/>
      <c r="GA129" s="227"/>
      <c r="GB129" s="227"/>
      <c r="GC129" s="227"/>
      <c r="GD129" s="227"/>
      <c r="GE129" s="227"/>
      <c r="GF129" s="227"/>
      <c r="GG129" s="227"/>
      <c r="GH129" s="227"/>
      <c r="GI129" s="227"/>
      <c r="GJ129" s="227"/>
      <c r="GK129" s="227"/>
      <c r="GL129" s="227"/>
      <c r="GM129" s="227"/>
      <c r="GN129" s="227"/>
      <c r="GO129" s="227"/>
      <c r="GP129" s="227"/>
      <c r="GQ129" s="227"/>
      <c r="GR129" s="227"/>
      <c r="GS129" s="227"/>
      <c r="GT129" s="227"/>
      <c r="GU129" s="227"/>
      <c r="GV129" s="227"/>
      <c r="GW129" s="227"/>
      <c r="GX129" s="227"/>
      <c r="GY129" s="227"/>
      <c r="GZ129" s="227"/>
      <c r="HA129" s="227"/>
      <c r="HB129" s="227"/>
      <c r="HC129" s="227"/>
      <c r="HD129" s="227"/>
      <c r="HE129" s="227"/>
      <c r="HF129" s="227"/>
      <c r="HG129" s="227"/>
      <c r="HH129" s="227"/>
      <c r="HI129" s="227"/>
      <c r="HJ129" s="227"/>
      <c r="HK129" s="227"/>
      <c r="HL129" s="227"/>
      <c r="HM129" s="227"/>
      <c r="HN129" s="227"/>
      <c r="HO129" s="227"/>
      <c r="HP129" s="227"/>
      <c r="HQ129" s="227"/>
      <c r="HR129" s="227"/>
      <c r="HS129" s="227"/>
      <c r="HT129" s="227"/>
      <c r="HU129" s="227"/>
      <c r="HV129" s="227"/>
      <c r="HW129" s="227"/>
      <c r="HX129" s="227"/>
      <c r="HY129" s="227"/>
      <c r="HZ129" s="227"/>
      <c r="IA129" s="227"/>
      <c r="IB129" s="227"/>
      <c r="IC129" s="227"/>
      <c r="ID129" s="227"/>
      <c r="IE129" s="227"/>
      <c r="IF129" s="227"/>
      <c r="IG129" s="227"/>
      <c r="IH129" s="227"/>
      <c r="II129" s="227"/>
      <c r="IJ129" s="227"/>
      <c r="IK129" s="227"/>
      <c r="IL129" s="227"/>
      <c r="IM129" s="227"/>
      <c r="IN129" s="227"/>
      <c r="IO129" s="227"/>
      <c r="IP129" s="227"/>
      <c r="IQ129" s="227"/>
      <c r="IR129" s="227"/>
      <c r="IS129" s="227"/>
      <c r="IT129" s="227"/>
      <c r="IU129" s="227"/>
      <c r="IV129" s="227"/>
    </row>
    <row r="130" spans="1:256" ht="32.25" customHeight="1">
      <c r="A130" s="39">
        <v>127</v>
      </c>
      <c r="B130" s="45" t="s">
        <v>1851</v>
      </c>
      <c r="C130" s="45" t="s">
        <v>1363</v>
      </c>
      <c r="D130" s="45" t="s">
        <v>1852</v>
      </c>
      <c r="E130" s="130">
        <v>38930</v>
      </c>
      <c r="F130" s="101" t="s">
        <v>1853</v>
      </c>
      <c r="G130" s="124"/>
      <c r="H130" s="127" t="s">
        <v>1024</v>
      </c>
      <c r="I130" s="142">
        <v>39400</v>
      </c>
      <c r="J130" s="39" t="s">
        <v>133</v>
      </c>
      <c r="K130" s="35">
        <v>961213</v>
      </c>
      <c r="L130" s="42" t="s">
        <v>765</v>
      </c>
      <c r="M130" s="124"/>
      <c r="N130" s="191">
        <v>40000</v>
      </c>
      <c r="O130" s="36"/>
      <c r="P130" s="227"/>
      <c r="Q130" s="227"/>
      <c r="R130" s="227"/>
      <c r="S130" s="227"/>
      <c r="T130" s="227"/>
      <c r="U130" s="227"/>
      <c r="V130" s="227"/>
      <c r="W130" s="227"/>
      <c r="X130" s="227"/>
      <c r="Y130" s="227"/>
      <c r="Z130" s="227"/>
      <c r="AA130" s="227"/>
      <c r="AB130" s="227"/>
      <c r="AC130" s="227"/>
      <c r="AD130" s="227"/>
      <c r="AE130" s="227"/>
      <c r="AF130" s="227"/>
      <c r="AG130" s="227"/>
      <c r="AH130" s="227"/>
      <c r="AI130" s="227"/>
      <c r="AJ130" s="227"/>
      <c r="AK130" s="227"/>
      <c r="AL130" s="227"/>
      <c r="AM130" s="227"/>
      <c r="AN130" s="227"/>
      <c r="AO130" s="227"/>
      <c r="AP130" s="227"/>
      <c r="AQ130" s="227"/>
      <c r="AR130" s="227"/>
      <c r="AS130" s="227"/>
      <c r="AT130" s="227"/>
      <c r="AU130" s="227"/>
      <c r="AV130" s="227"/>
      <c r="AW130" s="227"/>
      <c r="AX130" s="227"/>
      <c r="AY130" s="227"/>
      <c r="AZ130" s="227"/>
      <c r="BA130" s="227"/>
      <c r="BB130" s="227"/>
      <c r="BC130" s="227"/>
      <c r="BD130" s="227"/>
      <c r="BE130" s="227"/>
      <c r="BF130" s="227"/>
      <c r="BG130" s="227"/>
      <c r="BH130" s="227"/>
      <c r="BI130" s="227"/>
      <c r="BJ130" s="227"/>
      <c r="BK130" s="227"/>
      <c r="BL130" s="227"/>
      <c r="BM130" s="227"/>
      <c r="BN130" s="227"/>
      <c r="BO130" s="227"/>
      <c r="BP130" s="227"/>
      <c r="BQ130" s="227"/>
      <c r="BR130" s="227"/>
      <c r="BS130" s="227"/>
      <c r="BT130" s="227"/>
      <c r="BU130" s="227"/>
      <c r="BV130" s="227"/>
      <c r="BW130" s="227"/>
      <c r="BX130" s="227"/>
      <c r="BY130" s="227"/>
      <c r="BZ130" s="227"/>
      <c r="CA130" s="227"/>
      <c r="CB130" s="227"/>
      <c r="CC130" s="227"/>
      <c r="CD130" s="227"/>
      <c r="CE130" s="227"/>
      <c r="CF130" s="227"/>
      <c r="CG130" s="227"/>
      <c r="CH130" s="227"/>
      <c r="CI130" s="227"/>
      <c r="CJ130" s="227"/>
      <c r="CK130" s="227"/>
      <c r="CL130" s="227"/>
      <c r="CM130" s="227"/>
      <c r="CN130" s="227"/>
      <c r="CO130" s="227"/>
      <c r="CP130" s="227"/>
      <c r="CQ130" s="227"/>
      <c r="CR130" s="227"/>
      <c r="CS130" s="227"/>
      <c r="CT130" s="227"/>
      <c r="CU130" s="227"/>
      <c r="CV130" s="227"/>
      <c r="CW130" s="227"/>
      <c r="CX130" s="227"/>
      <c r="CY130" s="227"/>
      <c r="CZ130" s="227"/>
      <c r="DA130" s="227"/>
      <c r="DB130" s="227"/>
      <c r="DC130" s="227"/>
      <c r="DD130" s="227"/>
      <c r="DE130" s="227"/>
      <c r="DF130" s="227"/>
      <c r="DG130" s="227"/>
      <c r="DH130" s="227"/>
      <c r="DI130" s="227"/>
      <c r="DJ130" s="227"/>
      <c r="DK130" s="227"/>
      <c r="DL130" s="227"/>
      <c r="DM130" s="227"/>
      <c r="DN130" s="227"/>
      <c r="DO130" s="227"/>
      <c r="DP130" s="227"/>
      <c r="DQ130" s="227"/>
      <c r="DR130" s="227"/>
      <c r="DS130" s="227"/>
      <c r="DT130" s="227"/>
      <c r="DU130" s="227"/>
      <c r="DV130" s="227"/>
      <c r="DW130" s="227"/>
      <c r="DX130" s="227"/>
      <c r="DY130" s="227"/>
      <c r="DZ130" s="227"/>
      <c r="EA130" s="227"/>
      <c r="EB130" s="227"/>
      <c r="EC130" s="227"/>
      <c r="ED130" s="227"/>
      <c r="EE130" s="227"/>
      <c r="EF130" s="227"/>
      <c r="EG130" s="227"/>
      <c r="EH130" s="227"/>
      <c r="EI130" s="227"/>
      <c r="EJ130" s="227"/>
      <c r="EK130" s="227"/>
      <c r="EL130" s="227"/>
      <c r="EM130" s="227"/>
      <c r="EN130" s="227"/>
      <c r="EO130" s="227"/>
      <c r="EP130" s="227"/>
      <c r="EQ130" s="227"/>
      <c r="ER130" s="227"/>
      <c r="ES130" s="227"/>
      <c r="ET130" s="227"/>
      <c r="EU130" s="227"/>
      <c r="EV130" s="227"/>
      <c r="EW130" s="227"/>
      <c r="EX130" s="227"/>
      <c r="EY130" s="227"/>
      <c r="EZ130" s="227"/>
      <c r="FA130" s="227"/>
      <c r="FB130" s="227"/>
      <c r="FC130" s="227"/>
      <c r="FD130" s="227"/>
      <c r="FE130" s="227"/>
      <c r="FF130" s="227"/>
      <c r="FG130" s="227"/>
      <c r="FH130" s="227"/>
      <c r="FI130" s="227"/>
      <c r="FJ130" s="227"/>
      <c r="FK130" s="227"/>
      <c r="FL130" s="227"/>
      <c r="FM130" s="227"/>
      <c r="FN130" s="227"/>
      <c r="FO130" s="227"/>
      <c r="FP130" s="227"/>
      <c r="FQ130" s="227"/>
      <c r="FR130" s="227"/>
      <c r="FS130" s="227"/>
      <c r="FT130" s="227"/>
      <c r="FU130" s="227"/>
      <c r="FV130" s="227"/>
      <c r="FW130" s="227"/>
      <c r="FX130" s="227"/>
      <c r="FY130" s="227"/>
      <c r="FZ130" s="227"/>
      <c r="GA130" s="227"/>
      <c r="GB130" s="227"/>
      <c r="GC130" s="227"/>
      <c r="GD130" s="227"/>
      <c r="GE130" s="227"/>
      <c r="GF130" s="227"/>
      <c r="GG130" s="227"/>
      <c r="GH130" s="227"/>
      <c r="GI130" s="227"/>
      <c r="GJ130" s="227"/>
      <c r="GK130" s="227"/>
      <c r="GL130" s="227"/>
      <c r="GM130" s="227"/>
      <c r="GN130" s="227"/>
      <c r="GO130" s="227"/>
      <c r="GP130" s="227"/>
      <c r="GQ130" s="227"/>
      <c r="GR130" s="227"/>
      <c r="GS130" s="227"/>
      <c r="GT130" s="227"/>
      <c r="GU130" s="227"/>
      <c r="GV130" s="227"/>
      <c r="GW130" s="227"/>
      <c r="GX130" s="227"/>
      <c r="GY130" s="227"/>
      <c r="GZ130" s="227"/>
      <c r="HA130" s="227"/>
      <c r="HB130" s="227"/>
      <c r="HC130" s="227"/>
      <c r="HD130" s="227"/>
      <c r="HE130" s="227"/>
      <c r="HF130" s="227"/>
      <c r="HG130" s="227"/>
      <c r="HH130" s="227"/>
      <c r="HI130" s="227"/>
      <c r="HJ130" s="227"/>
      <c r="HK130" s="227"/>
      <c r="HL130" s="227"/>
      <c r="HM130" s="227"/>
      <c r="HN130" s="227"/>
      <c r="HO130" s="227"/>
      <c r="HP130" s="227"/>
      <c r="HQ130" s="227"/>
      <c r="HR130" s="227"/>
      <c r="HS130" s="227"/>
      <c r="HT130" s="227"/>
      <c r="HU130" s="227"/>
      <c r="HV130" s="227"/>
      <c r="HW130" s="227"/>
      <c r="HX130" s="227"/>
      <c r="HY130" s="227"/>
      <c r="HZ130" s="227"/>
      <c r="IA130" s="227"/>
      <c r="IB130" s="227"/>
      <c r="IC130" s="227"/>
      <c r="ID130" s="227"/>
      <c r="IE130" s="227"/>
      <c r="IF130" s="227"/>
      <c r="IG130" s="227"/>
      <c r="IH130" s="227"/>
      <c r="II130" s="227"/>
      <c r="IJ130" s="227"/>
      <c r="IK130" s="227"/>
      <c r="IL130" s="227"/>
      <c r="IM130" s="227"/>
      <c r="IN130" s="227"/>
      <c r="IO130" s="227"/>
      <c r="IP130" s="227"/>
      <c r="IQ130" s="227"/>
      <c r="IR130" s="227"/>
      <c r="IS130" s="227"/>
      <c r="IT130" s="227"/>
      <c r="IU130" s="227"/>
      <c r="IV130" s="227"/>
    </row>
    <row r="131" spans="1:15" ht="32.25" customHeight="1">
      <c r="A131" s="39" t="s">
        <v>807</v>
      </c>
      <c r="B131" s="39" t="s">
        <v>1854</v>
      </c>
      <c r="C131" s="39"/>
      <c r="D131" s="290"/>
      <c r="E131" s="130"/>
      <c r="F131" s="102"/>
      <c r="G131" s="197">
        <f>SUM(G4:G130)</f>
        <v>687696</v>
      </c>
      <c r="H131" s="36"/>
      <c r="I131" s="36"/>
      <c r="J131" s="36"/>
      <c r="K131" s="39"/>
      <c r="L131" s="39"/>
      <c r="M131" s="197">
        <f>SUM(M4:M130)</f>
        <v>687696</v>
      </c>
      <c r="N131" s="197">
        <f>SUM(N4:N130)</f>
        <v>1344387.5</v>
      </c>
      <c r="O131" s="36"/>
    </row>
  </sheetData>
  <mergeCells count="15">
    <mergeCell ref="L2:L3"/>
    <mergeCell ref="M2:N2"/>
    <mergeCell ref="O2:O3"/>
    <mergeCell ref="H2:H3"/>
    <mergeCell ref="I2:I3"/>
    <mergeCell ref="J2:J3"/>
    <mergeCell ref="K2:K3"/>
    <mergeCell ref="D2:D3"/>
    <mergeCell ref="E2:E3"/>
    <mergeCell ref="F2:F3"/>
    <mergeCell ref="G2:G3"/>
    <mergeCell ref="A1:C1"/>
    <mergeCell ref="A2:A3"/>
    <mergeCell ref="B2:B3"/>
    <mergeCell ref="C2:C3"/>
  </mergeCells>
  <printOptions/>
  <pageMargins left="0.2362204724409449" right="0.2362204724409449" top="0.984251968503937" bottom="0.984251968503937" header="0.5118110236220472" footer="0.5118110236220472"/>
  <pageSetup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IB165"/>
  <sheetViews>
    <sheetView view="pageBreakPreview" zoomScaleSheetLayoutView="100" workbookViewId="0" topLeftCell="A1">
      <selection activeCell="A1" sqref="A1:IV1"/>
    </sheetView>
  </sheetViews>
  <sheetFormatPr defaultColWidth="9.00390625" defaultRowHeight="16.5"/>
  <cols>
    <col min="1" max="1" width="5.875" style="70" customWidth="1"/>
    <col min="2" max="2" width="8.50390625" style="70" customWidth="1"/>
    <col min="3" max="3" width="11.25390625" style="89" customWidth="1"/>
    <col min="4" max="4" width="7.125" style="89" customWidth="1"/>
    <col min="5" max="5" width="11.125" style="297" customWidth="1"/>
    <col min="6" max="6" width="28.75390625" style="298" customWidth="1"/>
    <col min="7" max="7" width="9.875" style="70" customWidth="1"/>
    <col min="8" max="8" width="18.375" style="299" customWidth="1"/>
    <col min="9" max="9" width="12.25390625" style="297" customWidth="1"/>
    <col min="10" max="10" width="8.875" style="70" customWidth="1"/>
    <col min="11" max="11" width="9.00390625" style="89" customWidth="1"/>
    <col min="12" max="12" width="8.75390625" style="89" customWidth="1"/>
    <col min="13" max="13" width="9.50390625" style="70" customWidth="1"/>
    <col min="14" max="14" width="12.375" style="70" customWidth="1"/>
    <col min="15" max="15" width="6.375" style="70" customWidth="1"/>
    <col min="16" max="236" width="11.125" style="9" customWidth="1"/>
    <col min="237" max="16384" width="11.125" style="70" customWidth="1"/>
  </cols>
  <sheetData>
    <row r="1" spans="1:15" s="100" customFormat="1" ht="16.5">
      <c r="A1" s="425" t="s">
        <v>1855</v>
      </c>
      <c r="B1" s="425"/>
      <c r="C1" s="425"/>
      <c r="D1" s="251"/>
      <c r="E1" s="409"/>
      <c r="F1" s="252"/>
      <c r="G1" s="251"/>
      <c r="H1" s="270"/>
      <c r="I1" s="409"/>
      <c r="J1" s="252"/>
      <c r="K1" s="251"/>
      <c r="L1" s="251"/>
      <c r="M1" s="252"/>
      <c r="N1" s="252"/>
      <c r="O1" s="252"/>
    </row>
    <row r="2" spans="1:15" ht="16.5">
      <c r="A2" s="422" t="s">
        <v>1177</v>
      </c>
      <c r="B2" s="422" t="s">
        <v>1838</v>
      </c>
      <c r="C2" s="422" t="s">
        <v>1425</v>
      </c>
      <c r="D2" s="422" t="s">
        <v>1839</v>
      </c>
      <c r="E2" s="394" t="s">
        <v>1189</v>
      </c>
      <c r="F2" s="423" t="s">
        <v>1010</v>
      </c>
      <c r="G2" s="422" t="s">
        <v>1011</v>
      </c>
      <c r="H2" s="397" t="s">
        <v>1012</v>
      </c>
      <c r="I2" s="394" t="s">
        <v>1013</v>
      </c>
      <c r="J2" s="422" t="s">
        <v>1014</v>
      </c>
      <c r="K2" s="422" t="s">
        <v>1163</v>
      </c>
      <c r="L2" s="422" t="s">
        <v>1018</v>
      </c>
      <c r="M2" s="400" t="s">
        <v>1193</v>
      </c>
      <c r="N2" s="400"/>
      <c r="O2" s="422" t="s">
        <v>1164</v>
      </c>
    </row>
    <row r="3" spans="1:15" ht="28.5">
      <c r="A3" s="422"/>
      <c r="B3" s="422"/>
      <c r="C3" s="422"/>
      <c r="D3" s="422"/>
      <c r="E3" s="394"/>
      <c r="F3" s="423"/>
      <c r="G3" s="422"/>
      <c r="H3" s="397"/>
      <c r="I3" s="398"/>
      <c r="J3" s="423"/>
      <c r="K3" s="422"/>
      <c r="L3" s="422"/>
      <c r="M3" s="181" t="s">
        <v>1191</v>
      </c>
      <c r="N3" s="181" t="s">
        <v>1192</v>
      </c>
      <c r="O3" s="423"/>
    </row>
    <row r="4" spans="1:236" s="48" customFormat="1" ht="33">
      <c r="A4" s="17">
        <v>1</v>
      </c>
      <c r="B4" s="1" t="s">
        <v>1430</v>
      </c>
      <c r="C4" s="35" t="s">
        <v>1364</v>
      </c>
      <c r="D4" s="33" t="s">
        <v>1320</v>
      </c>
      <c r="E4" s="80">
        <v>33086</v>
      </c>
      <c r="F4" s="53" t="s">
        <v>1431</v>
      </c>
      <c r="G4" s="26">
        <v>1380</v>
      </c>
      <c r="H4" s="121" t="s">
        <v>1024</v>
      </c>
      <c r="I4" s="254">
        <v>39400</v>
      </c>
      <c r="J4" s="35" t="s">
        <v>1432</v>
      </c>
      <c r="K4" s="41">
        <v>951120</v>
      </c>
      <c r="L4" s="17" t="s">
        <v>1031</v>
      </c>
      <c r="M4" s="26">
        <v>1380</v>
      </c>
      <c r="N4" s="47"/>
      <c r="O4" s="47"/>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row>
    <row r="5" spans="1:236" s="48" customFormat="1" ht="33">
      <c r="A5" s="17">
        <v>2</v>
      </c>
      <c r="B5" s="1" t="s">
        <v>1433</v>
      </c>
      <c r="C5" s="35" t="s">
        <v>1365</v>
      </c>
      <c r="D5" s="33" t="s">
        <v>1321</v>
      </c>
      <c r="E5" s="142">
        <v>33451</v>
      </c>
      <c r="F5" s="53" t="s">
        <v>1434</v>
      </c>
      <c r="G5" s="27">
        <v>570</v>
      </c>
      <c r="H5" s="121" t="s">
        <v>1024</v>
      </c>
      <c r="I5" s="254">
        <v>39400</v>
      </c>
      <c r="J5" s="35" t="s">
        <v>1432</v>
      </c>
      <c r="K5" s="42">
        <v>951201</v>
      </c>
      <c r="L5" s="17" t="s">
        <v>1032</v>
      </c>
      <c r="M5" s="27">
        <v>570</v>
      </c>
      <c r="N5" s="47"/>
      <c r="O5" s="47"/>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row>
    <row r="6" spans="1:236" s="48" customFormat="1" ht="33">
      <c r="A6" s="17">
        <v>3</v>
      </c>
      <c r="B6" s="1" t="s">
        <v>1435</v>
      </c>
      <c r="C6" s="35" t="s">
        <v>1364</v>
      </c>
      <c r="D6" s="33" t="s">
        <v>1322</v>
      </c>
      <c r="E6" s="80">
        <v>33086</v>
      </c>
      <c r="F6" s="53" t="s">
        <v>1436</v>
      </c>
      <c r="G6" s="27">
        <v>3822</v>
      </c>
      <c r="H6" s="121" t="s">
        <v>1024</v>
      </c>
      <c r="I6" s="254">
        <v>39400</v>
      </c>
      <c r="J6" s="35" t="s">
        <v>1432</v>
      </c>
      <c r="K6" s="42">
        <v>951206</v>
      </c>
      <c r="L6" s="17" t="s">
        <v>1032</v>
      </c>
      <c r="M6" s="27">
        <v>3822</v>
      </c>
      <c r="N6" s="47"/>
      <c r="O6" s="47"/>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row>
    <row r="7" spans="1:236" s="49" customFormat="1" ht="16.5">
      <c r="A7" s="392">
        <v>4</v>
      </c>
      <c r="B7" s="392" t="s">
        <v>1437</v>
      </c>
      <c r="C7" s="401" t="s">
        <v>246</v>
      </c>
      <c r="D7" s="403" t="s">
        <v>1323</v>
      </c>
      <c r="E7" s="471">
        <v>30926</v>
      </c>
      <c r="F7" s="399" t="s">
        <v>1438</v>
      </c>
      <c r="G7" s="26">
        <v>1500</v>
      </c>
      <c r="H7" s="408" t="s">
        <v>1024</v>
      </c>
      <c r="I7" s="405">
        <v>39400</v>
      </c>
      <c r="J7" s="422" t="s">
        <v>1432</v>
      </c>
      <c r="K7" s="390">
        <v>951206</v>
      </c>
      <c r="L7" s="392" t="s">
        <v>1032</v>
      </c>
      <c r="M7" s="26">
        <v>1500</v>
      </c>
      <c r="N7" s="466"/>
      <c r="O7" s="466"/>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row>
    <row r="8" spans="1:236" s="48" customFormat="1" ht="16.5">
      <c r="A8" s="392"/>
      <c r="B8" s="392"/>
      <c r="C8" s="392"/>
      <c r="D8" s="470"/>
      <c r="E8" s="472"/>
      <c r="F8" s="399"/>
      <c r="G8" s="28">
        <v>1666</v>
      </c>
      <c r="H8" s="408"/>
      <c r="I8" s="405"/>
      <c r="J8" s="422"/>
      <c r="K8" s="390"/>
      <c r="L8" s="392"/>
      <c r="M8" s="28">
        <v>1666</v>
      </c>
      <c r="N8" s="466"/>
      <c r="O8" s="466"/>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row>
    <row r="9" spans="1:236" s="48" customFormat="1" ht="16.5">
      <c r="A9" s="392">
        <v>5</v>
      </c>
      <c r="B9" s="466" t="s">
        <v>1433</v>
      </c>
      <c r="C9" s="422" t="s">
        <v>256</v>
      </c>
      <c r="D9" s="467" t="s">
        <v>1321</v>
      </c>
      <c r="E9" s="395">
        <v>33451</v>
      </c>
      <c r="F9" s="469" t="s">
        <v>1439</v>
      </c>
      <c r="G9" s="29">
        <v>1000</v>
      </c>
      <c r="H9" s="408" t="s">
        <v>1024</v>
      </c>
      <c r="I9" s="405">
        <v>39400</v>
      </c>
      <c r="J9" s="422" t="s">
        <v>1432</v>
      </c>
      <c r="K9" s="390">
        <v>951207</v>
      </c>
      <c r="L9" s="392" t="s">
        <v>1426</v>
      </c>
      <c r="M9" s="29">
        <v>1000</v>
      </c>
      <c r="N9" s="392"/>
      <c r="O9" s="392"/>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row>
    <row r="10" spans="1:236" s="52" customFormat="1" ht="16.5">
      <c r="A10" s="392"/>
      <c r="B10" s="466"/>
      <c r="C10" s="466"/>
      <c r="D10" s="468"/>
      <c r="E10" s="396"/>
      <c r="F10" s="469"/>
      <c r="G10" s="30">
        <v>1140</v>
      </c>
      <c r="H10" s="408"/>
      <c r="I10" s="405"/>
      <c r="J10" s="422"/>
      <c r="K10" s="390"/>
      <c r="L10" s="392"/>
      <c r="M10" s="30">
        <v>1140</v>
      </c>
      <c r="N10" s="392"/>
      <c r="O10" s="39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row>
    <row r="11" spans="1:236" s="52" customFormat="1" ht="33">
      <c r="A11" s="17">
        <v>6</v>
      </c>
      <c r="B11" s="21" t="s">
        <v>1440</v>
      </c>
      <c r="C11" s="21" t="s">
        <v>1366</v>
      </c>
      <c r="D11" s="39" t="s">
        <v>1324</v>
      </c>
      <c r="E11" s="142">
        <v>35278</v>
      </c>
      <c r="F11" s="53" t="s">
        <v>1441</v>
      </c>
      <c r="G11" s="30">
        <v>500</v>
      </c>
      <c r="H11" s="121" t="s">
        <v>1024</v>
      </c>
      <c r="I11" s="254">
        <v>39400</v>
      </c>
      <c r="J11" s="35" t="s">
        <v>1432</v>
      </c>
      <c r="K11" s="41">
        <v>951211</v>
      </c>
      <c r="L11" s="21" t="s">
        <v>1036</v>
      </c>
      <c r="M11" s="30">
        <v>500</v>
      </c>
      <c r="N11" s="53"/>
      <c r="O11" s="54"/>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row>
    <row r="12" spans="1:236" s="52" customFormat="1" ht="16.5">
      <c r="A12" s="392">
        <v>7</v>
      </c>
      <c r="B12" s="401" t="s">
        <v>1442</v>
      </c>
      <c r="C12" s="401" t="s">
        <v>256</v>
      </c>
      <c r="D12" s="403" t="s">
        <v>1325</v>
      </c>
      <c r="E12" s="413">
        <v>35278</v>
      </c>
      <c r="F12" s="399" t="s">
        <v>1443</v>
      </c>
      <c r="G12" s="30">
        <v>1000</v>
      </c>
      <c r="H12" s="408" t="s">
        <v>1024</v>
      </c>
      <c r="I12" s="405">
        <v>39400</v>
      </c>
      <c r="J12" s="422" t="s">
        <v>1432</v>
      </c>
      <c r="K12" s="404">
        <v>951212</v>
      </c>
      <c r="L12" s="401" t="s">
        <v>1029</v>
      </c>
      <c r="M12" s="30">
        <v>1000</v>
      </c>
      <c r="N12" s="401"/>
      <c r="O12" s="387"/>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row>
    <row r="13" spans="1:236" s="52" customFormat="1" ht="16.5">
      <c r="A13" s="392"/>
      <c r="B13" s="401"/>
      <c r="C13" s="401"/>
      <c r="D13" s="403"/>
      <c r="E13" s="390"/>
      <c r="F13" s="399"/>
      <c r="G13" s="30">
        <v>1140</v>
      </c>
      <c r="H13" s="408"/>
      <c r="I13" s="405"/>
      <c r="J13" s="422"/>
      <c r="K13" s="404"/>
      <c r="L13" s="401"/>
      <c r="M13" s="30">
        <v>1140</v>
      </c>
      <c r="N13" s="401"/>
      <c r="O13" s="387"/>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row>
    <row r="14" spans="1:236" s="52" customFormat="1" ht="33">
      <c r="A14" s="17">
        <v>8</v>
      </c>
      <c r="B14" s="21" t="s">
        <v>1444</v>
      </c>
      <c r="C14" s="21" t="s">
        <v>1367</v>
      </c>
      <c r="D14" s="39" t="s">
        <v>1445</v>
      </c>
      <c r="E14" s="142">
        <v>36039</v>
      </c>
      <c r="F14" s="53" t="s">
        <v>1446</v>
      </c>
      <c r="G14" s="30">
        <v>396</v>
      </c>
      <c r="H14" s="121" t="s">
        <v>1024</v>
      </c>
      <c r="I14" s="254">
        <v>39400</v>
      </c>
      <c r="J14" s="35" t="s">
        <v>1432</v>
      </c>
      <c r="K14" s="41">
        <v>951213</v>
      </c>
      <c r="L14" s="21" t="s">
        <v>1447</v>
      </c>
      <c r="M14" s="30">
        <v>396</v>
      </c>
      <c r="N14" s="53"/>
      <c r="O14" s="5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row>
    <row r="15" spans="1:236" s="52" customFormat="1" ht="16.5">
      <c r="A15" s="392">
        <v>9</v>
      </c>
      <c r="B15" s="401" t="s">
        <v>1430</v>
      </c>
      <c r="C15" s="401" t="s">
        <v>1364</v>
      </c>
      <c r="D15" s="403" t="s">
        <v>1320</v>
      </c>
      <c r="E15" s="413">
        <v>33086</v>
      </c>
      <c r="F15" s="399" t="s">
        <v>1448</v>
      </c>
      <c r="G15" s="30">
        <v>2436</v>
      </c>
      <c r="H15" s="408" t="s">
        <v>1024</v>
      </c>
      <c r="I15" s="405">
        <v>39400</v>
      </c>
      <c r="J15" s="422" t="s">
        <v>1432</v>
      </c>
      <c r="K15" s="404">
        <v>951214</v>
      </c>
      <c r="L15" s="401" t="s">
        <v>1035</v>
      </c>
      <c r="M15" s="30">
        <v>2436</v>
      </c>
      <c r="N15" s="401"/>
      <c r="O15" s="401"/>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row>
    <row r="16" spans="1:236" s="52" customFormat="1" ht="16.5">
      <c r="A16" s="392"/>
      <c r="B16" s="401"/>
      <c r="C16" s="401"/>
      <c r="D16" s="403"/>
      <c r="E16" s="390"/>
      <c r="F16" s="399"/>
      <c r="G16" s="30">
        <v>1000</v>
      </c>
      <c r="H16" s="408"/>
      <c r="I16" s="405"/>
      <c r="J16" s="422"/>
      <c r="K16" s="404"/>
      <c r="L16" s="401"/>
      <c r="M16" s="30">
        <v>1000</v>
      </c>
      <c r="N16" s="401"/>
      <c r="O16" s="40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row>
    <row r="17" spans="1:236" s="52" customFormat="1" ht="33">
      <c r="A17" s="17">
        <v>10</v>
      </c>
      <c r="B17" s="21" t="s">
        <v>1449</v>
      </c>
      <c r="C17" s="21" t="s">
        <v>1368</v>
      </c>
      <c r="D17" s="39" t="s">
        <v>1326</v>
      </c>
      <c r="E17" s="142">
        <v>36008</v>
      </c>
      <c r="F17" s="53" t="s">
        <v>1450</v>
      </c>
      <c r="G17" s="30">
        <v>1232</v>
      </c>
      <c r="H17" s="121" t="s">
        <v>1024</v>
      </c>
      <c r="I17" s="254">
        <v>39400</v>
      </c>
      <c r="J17" s="35" t="s">
        <v>1432</v>
      </c>
      <c r="K17" s="41">
        <v>951218</v>
      </c>
      <c r="L17" s="21" t="s">
        <v>1451</v>
      </c>
      <c r="M17" s="30">
        <v>1232</v>
      </c>
      <c r="N17" s="53"/>
      <c r="O17" s="5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row>
    <row r="18" spans="1:236" s="52" customFormat="1" ht="16.5">
      <c r="A18" s="392">
        <v>11</v>
      </c>
      <c r="B18" s="401" t="s">
        <v>1452</v>
      </c>
      <c r="C18" s="401" t="s">
        <v>1369</v>
      </c>
      <c r="D18" s="403" t="s">
        <v>1327</v>
      </c>
      <c r="E18" s="413">
        <v>36039</v>
      </c>
      <c r="F18" s="399" t="s">
        <v>1453</v>
      </c>
      <c r="G18" s="30">
        <v>4500</v>
      </c>
      <c r="H18" s="408" t="s">
        <v>1024</v>
      </c>
      <c r="I18" s="405">
        <v>39400</v>
      </c>
      <c r="J18" s="422" t="s">
        <v>1432</v>
      </c>
      <c r="K18" s="404">
        <v>951219</v>
      </c>
      <c r="L18" s="390" t="s">
        <v>1027</v>
      </c>
      <c r="M18" s="30">
        <v>4500</v>
      </c>
      <c r="N18" s="401"/>
      <c r="O18" s="401"/>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23"/>
      <c r="DU18" s="123"/>
      <c r="DV18" s="123"/>
      <c r="DW18" s="123"/>
      <c r="DX18" s="123"/>
      <c r="DY18" s="123"/>
      <c r="DZ18" s="123"/>
      <c r="EA18" s="123"/>
      <c r="EB18" s="123"/>
      <c r="EC18" s="123"/>
      <c r="ED18" s="123"/>
      <c r="EE18" s="123"/>
      <c r="EF18" s="123"/>
      <c r="EG18" s="123"/>
      <c r="EH18" s="123"/>
      <c r="EI18" s="123"/>
      <c r="EJ18" s="123"/>
      <c r="EK18" s="123"/>
      <c r="EL18" s="123"/>
      <c r="EM18" s="123"/>
      <c r="EN18" s="123"/>
      <c r="EO18" s="123"/>
      <c r="EP18" s="123"/>
      <c r="EQ18" s="123"/>
      <c r="ER18" s="123"/>
      <c r="ES18" s="123"/>
      <c r="ET18" s="123"/>
      <c r="EU18" s="123"/>
      <c r="EV18" s="123"/>
      <c r="EW18" s="123"/>
      <c r="EX18" s="123"/>
      <c r="EY18" s="123"/>
      <c r="EZ18" s="123"/>
      <c r="FA18" s="123"/>
      <c r="FB18" s="123"/>
      <c r="FC18" s="123"/>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row>
    <row r="19" spans="1:236" s="52" customFormat="1" ht="16.5">
      <c r="A19" s="392"/>
      <c r="B19" s="401"/>
      <c r="C19" s="401"/>
      <c r="D19" s="403"/>
      <c r="E19" s="390"/>
      <c r="F19" s="399"/>
      <c r="G19" s="30">
        <v>3822</v>
      </c>
      <c r="H19" s="408"/>
      <c r="I19" s="405"/>
      <c r="J19" s="422"/>
      <c r="K19" s="404"/>
      <c r="L19" s="390"/>
      <c r="M19" s="30">
        <v>3822</v>
      </c>
      <c r="N19" s="401"/>
      <c r="O19" s="401"/>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B19" s="123"/>
      <c r="EC19" s="123"/>
      <c r="ED19" s="123"/>
      <c r="EE19" s="123"/>
      <c r="EF19" s="123"/>
      <c r="EG19" s="123"/>
      <c r="EH19" s="123"/>
      <c r="EI19" s="123"/>
      <c r="EJ19" s="123"/>
      <c r="EK19" s="123"/>
      <c r="EL19" s="123"/>
      <c r="EM19" s="123"/>
      <c r="EN19" s="123"/>
      <c r="EO19" s="123"/>
      <c r="EP19" s="123"/>
      <c r="EQ19" s="123"/>
      <c r="ER19" s="123"/>
      <c r="ES19" s="123"/>
      <c r="ET19" s="123"/>
      <c r="EU19" s="123"/>
      <c r="EV19" s="123"/>
      <c r="EW19" s="123"/>
      <c r="EX19" s="123"/>
      <c r="EY19" s="123"/>
      <c r="EZ19" s="123"/>
      <c r="FA19" s="123"/>
      <c r="FB19" s="123"/>
      <c r="FC19" s="123"/>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row>
    <row r="20" spans="1:236" s="52" customFormat="1" ht="16.5">
      <c r="A20" s="392">
        <v>12</v>
      </c>
      <c r="B20" s="401" t="s">
        <v>1454</v>
      </c>
      <c r="C20" s="401" t="s">
        <v>256</v>
      </c>
      <c r="D20" s="403" t="s">
        <v>1328</v>
      </c>
      <c r="E20" s="413">
        <v>32203</v>
      </c>
      <c r="F20" s="399" t="s">
        <v>1455</v>
      </c>
      <c r="G20" s="30">
        <v>1000</v>
      </c>
      <c r="H20" s="408" t="s">
        <v>1024</v>
      </c>
      <c r="I20" s="405">
        <v>39400</v>
      </c>
      <c r="J20" s="422" t="s">
        <v>1432</v>
      </c>
      <c r="K20" s="404">
        <v>951221</v>
      </c>
      <c r="L20" s="390" t="s">
        <v>1456</v>
      </c>
      <c r="M20" s="30">
        <v>1000</v>
      </c>
      <c r="N20" s="401"/>
      <c r="O20" s="401"/>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row>
    <row r="21" spans="1:236" s="52" customFormat="1" ht="16.5">
      <c r="A21" s="392"/>
      <c r="B21" s="401"/>
      <c r="C21" s="401"/>
      <c r="D21" s="403"/>
      <c r="E21" s="390"/>
      <c r="F21" s="399"/>
      <c r="G21" s="30">
        <v>1556</v>
      </c>
      <c r="H21" s="408"/>
      <c r="I21" s="405"/>
      <c r="J21" s="422"/>
      <c r="K21" s="404"/>
      <c r="L21" s="390"/>
      <c r="M21" s="30">
        <v>1556</v>
      </c>
      <c r="N21" s="401"/>
      <c r="O21" s="401"/>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DT21" s="123"/>
      <c r="DU21" s="123"/>
      <c r="DV21" s="123"/>
      <c r="DW21" s="123"/>
      <c r="DX21" s="123"/>
      <c r="DY21" s="123"/>
      <c r="DZ21" s="123"/>
      <c r="EA21" s="123"/>
      <c r="EB21" s="123"/>
      <c r="EC21" s="123"/>
      <c r="ED21" s="123"/>
      <c r="EE21" s="123"/>
      <c r="EF21" s="123"/>
      <c r="EG21" s="123"/>
      <c r="EH21" s="123"/>
      <c r="EI21" s="123"/>
      <c r="EJ21" s="123"/>
      <c r="EK21" s="123"/>
      <c r="EL21" s="123"/>
      <c r="EM21" s="123"/>
      <c r="EN21" s="123"/>
      <c r="EO21" s="123"/>
      <c r="EP21" s="123"/>
      <c r="EQ21" s="123"/>
      <c r="ER21" s="123"/>
      <c r="ES21" s="123"/>
      <c r="ET21" s="123"/>
      <c r="EU21" s="123"/>
      <c r="EV21" s="123"/>
      <c r="EW21" s="123"/>
      <c r="EX21" s="123"/>
      <c r="EY21" s="123"/>
      <c r="EZ21" s="123"/>
      <c r="FA21" s="123"/>
      <c r="FB21" s="123"/>
      <c r="FC21" s="123"/>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row>
    <row r="22" spans="1:236" s="52" customFormat="1" ht="16.5">
      <c r="A22" s="392">
        <v>13</v>
      </c>
      <c r="B22" s="401" t="s">
        <v>1457</v>
      </c>
      <c r="C22" s="401" t="s">
        <v>245</v>
      </c>
      <c r="D22" s="403" t="s">
        <v>1329</v>
      </c>
      <c r="E22" s="413">
        <v>33086</v>
      </c>
      <c r="F22" s="399" t="s">
        <v>1458</v>
      </c>
      <c r="G22" s="30">
        <v>1000</v>
      </c>
      <c r="H22" s="408" t="s">
        <v>1024</v>
      </c>
      <c r="I22" s="405">
        <v>39400</v>
      </c>
      <c r="J22" s="422" t="s">
        <v>1432</v>
      </c>
      <c r="K22" s="404">
        <v>951221</v>
      </c>
      <c r="L22" s="390" t="s">
        <v>1456</v>
      </c>
      <c r="M22" s="30">
        <v>1000</v>
      </c>
      <c r="N22" s="401"/>
      <c r="O22" s="401"/>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c r="DI22" s="123"/>
      <c r="DJ22" s="123"/>
      <c r="DK22" s="123"/>
      <c r="DL22" s="123"/>
      <c r="DM22" s="123"/>
      <c r="DN22" s="123"/>
      <c r="DO22" s="123"/>
      <c r="DP22" s="123"/>
      <c r="DQ22" s="123"/>
      <c r="DR22" s="123"/>
      <c r="DS22" s="123"/>
      <c r="DT22" s="123"/>
      <c r="DU22" s="123"/>
      <c r="DV22" s="123"/>
      <c r="DW22" s="123"/>
      <c r="DX22" s="123"/>
      <c r="DY22" s="123"/>
      <c r="DZ22" s="123"/>
      <c r="EA22" s="123"/>
      <c r="EB22" s="123"/>
      <c r="EC22" s="123"/>
      <c r="ED22" s="123"/>
      <c r="EE22" s="123"/>
      <c r="EF22" s="123"/>
      <c r="EG22" s="123"/>
      <c r="EH22" s="123"/>
      <c r="EI22" s="123"/>
      <c r="EJ22" s="123"/>
      <c r="EK22" s="123"/>
      <c r="EL22" s="123"/>
      <c r="EM22" s="123"/>
      <c r="EN22" s="123"/>
      <c r="EO22" s="123"/>
      <c r="EP22" s="123"/>
      <c r="EQ22" s="123"/>
      <c r="ER22" s="123"/>
      <c r="ES22" s="123"/>
      <c r="ET22" s="123"/>
      <c r="EU22" s="123"/>
      <c r="EV22" s="123"/>
      <c r="EW22" s="123"/>
      <c r="EX22" s="123"/>
      <c r="EY22" s="123"/>
      <c r="EZ22" s="123"/>
      <c r="FA22" s="123"/>
      <c r="FB22" s="123"/>
      <c r="FC22" s="123"/>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23"/>
      <c r="GH22" s="123"/>
      <c r="GI22" s="123"/>
      <c r="GJ22" s="123"/>
      <c r="GK22" s="123"/>
      <c r="GL22" s="123"/>
      <c r="GM22" s="123"/>
      <c r="GN22" s="123"/>
      <c r="GO22" s="123"/>
      <c r="GP22" s="123"/>
      <c r="GQ22" s="123"/>
      <c r="GR22" s="123"/>
      <c r="GS22" s="123"/>
      <c r="GT22" s="123"/>
      <c r="GU22" s="123"/>
      <c r="GV22" s="123"/>
      <c r="GW22" s="123"/>
      <c r="GX22" s="123"/>
      <c r="GY22" s="123"/>
      <c r="GZ22" s="123"/>
      <c r="HA22" s="123"/>
      <c r="HB22" s="123"/>
      <c r="HC22" s="123"/>
      <c r="HD22" s="123"/>
      <c r="HE22" s="123"/>
      <c r="HF22" s="123"/>
      <c r="HG22" s="123"/>
      <c r="HH22" s="123"/>
      <c r="HI22" s="123"/>
      <c r="HJ22" s="123"/>
      <c r="HK22" s="123"/>
      <c r="HL22" s="123"/>
      <c r="HM22" s="123"/>
      <c r="HN22" s="123"/>
      <c r="HO22" s="123"/>
      <c r="HP22" s="123"/>
      <c r="HQ22" s="123"/>
      <c r="HR22" s="123"/>
      <c r="HS22" s="123"/>
      <c r="HT22" s="123"/>
      <c r="HU22" s="123"/>
      <c r="HV22" s="123"/>
      <c r="HW22" s="123"/>
      <c r="HX22" s="123"/>
      <c r="HY22" s="123"/>
      <c r="HZ22" s="123"/>
      <c r="IA22" s="123"/>
      <c r="IB22" s="123"/>
    </row>
    <row r="23" spans="1:236" s="52" customFormat="1" ht="16.5">
      <c r="A23" s="392"/>
      <c r="B23" s="401"/>
      <c r="C23" s="401"/>
      <c r="D23" s="403"/>
      <c r="E23" s="390"/>
      <c r="F23" s="399"/>
      <c r="G23" s="30">
        <v>4036</v>
      </c>
      <c r="H23" s="408"/>
      <c r="I23" s="405"/>
      <c r="J23" s="422"/>
      <c r="K23" s="404"/>
      <c r="L23" s="390"/>
      <c r="M23" s="30">
        <v>4036</v>
      </c>
      <c r="N23" s="401"/>
      <c r="O23" s="401"/>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c r="DS23" s="123"/>
      <c r="DT23" s="123"/>
      <c r="DU23" s="123"/>
      <c r="DV23" s="123"/>
      <c r="DW23" s="123"/>
      <c r="DX23" s="123"/>
      <c r="DY23" s="123"/>
      <c r="DZ23" s="123"/>
      <c r="EA23" s="123"/>
      <c r="EB23" s="123"/>
      <c r="EC23" s="123"/>
      <c r="ED23" s="123"/>
      <c r="EE23" s="123"/>
      <c r="EF23" s="123"/>
      <c r="EG23" s="123"/>
      <c r="EH23" s="123"/>
      <c r="EI23" s="123"/>
      <c r="EJ23" s="123"/>
      <c r="EK23" s="123"/>
      <c r="EL23" s="123"/>
      <c r="EM23" s="123"/>
      <c r="EN23" s="123"/>
      <c r="EO23" s="123"/>
      <c r="EP23" s="123"/>
      <c r="EQ23" s="123"/>
      <c r="ER23" s="123"/>
      <c r="ES23" s="123"/>
      <c r="ET23" s="123"/>
      <c r="EU23" s="123"/>
      <c r="EV23" s="123"/>
      <c r="EW23" s="123"/>
      <c r="EX23" s="123"/>
      <c r="EY23" s="123"/>
      <c r="EZ23" s="123"/>
      <c r="FA23" s="123"/>
      <c r="FB23" s="123"/>
      <c r="FC23" s="123"/>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c r="HB23" s="123"/>
      <c r="HC23" s="123"/>
      <c r="HD23" s="123"/>
      <c r="HE23" s="123"/>
      <c r="HF23" s="123"/>
      <c r="HG23" s="123"/>
      <c r="HH23" s="123"/>
      <c r="HI23" s="123"/>
      <c r="HJ23" s="123"/>
      <c r="HK23" s="123"/>
      <c r="HL23" s="123"/>
      <c r="HM23" s="123"/>
      <c r="HN23" s="123"/>
      <c r="HO23" s="123"/>
      <c r="HP23" s="123"/>
      <c r="HQ23" s="123"/>
      <c r="HR23" s="123"/>
      <c r="HS23" s="123"/>
      <c r="HT23" s="123"/>
      <c r="HU23" s="123"/>
      <c r="HV23" s="123"/>
      <c r="HW23" s="123"/>
      <c r="HX23" s="123"/>
      <c r="HY23" s="123"/>
      <c r="HZ23" s="123"/>
      <c r="IA23" s="123"/>
      <c r="IB23" s="123"/>
    </row>
    <row r="24" spans="1:236" s="52" customFormat="1" ht="16.5">
      <c r="A24" s="392">
        <v>14</v>
      </c>
      <c r="B24" s="401" t="s">
        <v>1459</v>
      </c>
      <c r="C24" s="401" t="s">
        <v>257</v>
      </c>
      <c r="D24" s="403" t="s">
        <v>1330</v>
      </c>
      <c r="E24" s="413">
        <v>28703</v>
      </c>
      <c r="F24" s="399" t="s">
        <v>1455</v>
      </c>
      <c r="G24" s="30">
        <v>1000</v>
      </c>
      <c r="H24" s="408" t="s">
        <v>1024</v>
      </c>
      <c r="I24" s="405">
        <v>39400</v>
      </c>
      <c r="J24" s="422" t="s">
        <v>1432</v>
      </c>
      <c r="K24" s="404">
        <v>951221</v>
      </c>
      <c r="L24" s="390" t="s">
        <v>1456</v>
      </c>
      <c r="M24" s="30">
        <v>1000</v>
      </c>
      <c r="N24" s="401"/>
      <c r="O24" s="401"/>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c r="DI24" s="123"/>
      <c r="DJ24" s="123"/>
      <c r="DK24" s="123"/>
      <c r="DL24" s="123"/>
      <c r="DM24" s="123"/>
      <c r="DN24" s="123"/>
      <c r="DO24" s="123"/>
      <c r="DP24" s="123"/>
      <c r="DQ24" s="123"/>
      <c r="DR24" s="123"/>
      <c r="DS24" s="123"/>
      <c r="DT24" s="123"/>
      <c r="DU24" s="123"/>
      <c r="DV24" s="123"/>
      <c r="DW24" s="123"/>
      <c r="DX24" s="123"/>
      <c r="DY24" s="123"/>
      <c r="DZ24" s="123"/>
      <c r="EA24" s="123"/>
      <c r="EB24" s="123"/>
      <c r="EC24" s="123"/>
      <c r="ED24" s="123"/>
      <c r="EE24" s="123"/>
      <c r="EF24" s="123"/>
      <c r="EG24" s="123"/>
      <c r="EH24" s="123"/>
      <c r="EI24" s="123"/>
      <c r="EJ24" s="123"/>
      <c r="EK24" s="123"/>
      <c r="EL24" s="123"/>
      <c r="EM24" s="123"/>
      <c r="EN24" s="123"/>
      <c r="EO24" s="123"/>
      <c r="EP24" s="123"/>
      <c r="EQ24" s="123"/>
      <c r="ER24" s="123"/>
      <c r="ES24" s="123"/>
      <c r="ET24" s="123"/>
      <c r="EU24" s="123"/>
      <c r="EV24" s="123"/>
      <c r="EW24" s="123"/>
      <c r="EX24" s="123"/>
      <c r="EY24" s="123"/>
      <c r="EZ24" s="123"/>
      <c r="FA24" s="123"/>
      <c r="FB24" s="123"/>
      <c r="FC24" s="123"/>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c r="GT24" s="123"/>
      <c r="GU24" s="123"/>
      <c r="GV24" s="123"/>
      <c r="GW24" s="123"/>
      <c r="GX24" s="123"/>
      <c r="GY24" s="123"/>
      <c r="GZ24" s="123"/>
      <c r="HA24" s="123"/>
      <c r="HB24" s="123"/>
      <c r="HC24" s="123"/>
      <c r="HD24" s="123"/>
      <c r="HE24" s="123"/>
      <c r="HF24" s="123"/>
      <c r="HG24" s="123"/>
      <c r="HH24" s="123"/>
      <c r="HI24" s="123"/>
      <c r="HJ24" s="123"/>
      <c r="HK24" s="123"/>
      <c r="HL24" s="123"/>
      <c r="HM24" s="123"/>
      <c r="HN24" s="123"/>
      <c r="HO24" s="123"/>
      <c r="HP24" s="123"/>
      <c r="HQ24" s="123"/>
      <c r="HR24" s="123"/>
      <c r="HS24" s="123"/>
      <c r="HT24" s="123"/>
      <c r="HU24" s="123"/>
      <c r="HV24" s="123"/>
      <c r="HW24" s="123"/>
      <c r="HX24" s="123"/>
      <c r="HY24" s="123"/>
      <c r="HZ24" s="123"/>
      <c r="IA24" s="123"/>
      <c r="IB24" s="123"/>
    </row>
    <row r="25" spans="1:236" s="52" customFormat="1" ht="16.5">
      <c r="A25" s="392"/>
      <c r="B25" s="401"/>
      <c r="C25" s="401"/>
      <c r="D25" s="403"/>
      <c r="E25" s="390"/>
      <c r="F25" s="399"/>
      <c r="G25" s="30">
        <v>1820</v>
      </c>
      <c r="H25" s="408"/>
      <c r="I25" s="405"/>
      <c r="J25" s="422"/>
      <c r="K25" s="404"/>
      <c r="L25" s="390"/>
      <c r="M25" s="30">
        <v>1820</v>
      </c>
      <c r="N25" s="401"/>
      <c r="O25" s="401"/>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3"/>
      <c r="DL25" s="123"/>
      <c r="DM25" s="123"/>
      <c r="DN25" s="123"/>
      <c r="DO25" s="123"/>
      <c r="DP25" s="123"/>
      <c r="DQ25" s="123"/>
      <c r="DR25" s="123"/>
      <c r="DS25" s="123"/>
      <c r="DT25" s="123"/>
      <c r="DU25" s="123"/>
      <c r="DV25" s="123"/>
      <c r="DW25" s="123"/>
      <c r="DX25" s="123"/>
      <c r="DY25" s="123"/>
      <c r="DZ25" s="123"/>
      <c r="EA25" s="123"/>
      <c r="EB25" s="123"/>
      <c r="EC25" s="123"/>
      <c r="ED25" s="123"/>
      <c r="EE25" s="123"/>
      <c r="EF25" s="123"/>
      <c r="EG25" s="123"/>
      <c r="EH25" s="123"/>
      <c r="EI25" s="123"/>
      <c r="EJ25" s="123"/>
      <c r="EK25" s="123"/>
      <c r="EL25" s="123"/>
      <c r="EM25" s="123"/>
      <c r="EN25" s="123"/>
      <c r="EO25" s="123"/>
      <c r="EP25" s="123"/>
      <c r="EQ25" s="123"/>
      <c r="ER25" s="123"/>
      <c r="ES25" s="123"/>
      <c r="ET25" s="123"/>
      <c r="EU25" s="123"/>
      <c r="EV25" s="123"/>
      <c r="EW25" s="123"/>
      <c r="EX25" s="123"/>
      <c r="EY25" s="123"/>
      <c r="EZ25" s="123"/>
      <c r="FA25" s="123"/>
      <c r="FB25" s="123"/>
      <c r="FC25" s="123"/>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c r="HC25" s="123"/>
      <c r="HD25" s="123"/>
      <c r="HE25" s="123"/>
      <c r="HF25" s="123"/>
      <c r="HG25" s="123"/>
      <c r="HH25" s="123"/>
      <c r="HI25" s="123"/>
      <c r="HJ25" s="123"/>
      <c r="HK25" s="123"/>
      <c r="HL25" s="123"/>
      <c r="HM25" s="123"/>
      <c r="HN25" s="123"/>
      <c r="HO25" s="123"/>
      <c r="HP25" s="123"/>
      <c r="HQ25" s="123"/>
      <c r="HR25" s="123"/>
      <c r="HS25" s="123"/>
      <c r="HT25" s="123"/>
      <c r="HU25" s="123"/>
      <c r="HV25" s="123"/>
      <c r="HW25" s="123"/>
      <c r="HX25" s="123"/>
      <c r="HY25" s="123"/>
      <c r="HZ25" s="123"/>
      <c r="IA25" s="123"/>
      <c r="IB25" s="123"/>
    </row>
    <row r="26" spans="1:236" s="52" customFormat="1" ht="16.5">
      <c r="A26" s="392">
        <v>15</v>
      </c>
      <c r="B26" s="401" t="s">
        <v>1430</v>
      </c>
      <c r="C26" s="401" t="s">
        <v>1370</v>
      </c>
      <c r="D26" s="403" t="s">
        <v>1320</v>
      </c>
      <c r="E26" s="413">
        <v>33086</v>
      </c>
      <c r="F26" s="399" t="s">
        <v>1458</v>
      </c>
      <c r="G26" s="30">
        <v>1500</v>
      </c>
      <c r="H26" s="408" t="s">
        <v>1024</v>
      </c>
      <c r="I26" s="405">
        <v>39400</v>
      </c>
      <c r="J26" s="422" t="s">
        <v>1432</v>
      </c>
      <c r="K26" s="404">
        <v>951221</v>
      </c>
      <c r="L26" s="390" t="s">
        <v>1456</v>
      </c>
      <c r="M26" s="30">
        <v>1500</v>
      </c>
      <c r="N26" s="401"/>
      <c r="O26" s="401"/>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3"/>
      <c r="FC26" s="123"/>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row>
    <row r="27" spans="1:236" s="52" customFormat="1" ht="16.5">
      <c r="A27" s="392"/>
      <c r="B27" s="401"/>
      <c r="C27" s="401"/>
      <c r="D27" s="403"/>
      <c r="E27" s="390"/>
      <c r="F27" s="399"/>
      <c r="G27" s="30">
        <v>920</v>
      </c>
      <c r="H27" s="408"/>
      <c r="I27" s="405"/>
      <c r="J27" s="422"/>
      <c r="K27" s="404"/>
      <c r="L27" s="390"/>
      <c r="M27" s="30">
        <v>920</v>
      </c>
      <c r="N27" s="401"/>
      <c r="O27" s="401"/>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row>
    <row r="28" spans="1:236" s="52" customFormat="1" ht="33">
      <c r="A28" s="17">
        <v>16</v>
      </c>
      <c r="B28" s="21" t="s">
        <v>1460</v>
      </c>
      <c r="C28" s="21" t="s">
        <v>1367</v>
      </c>
      <c r="D28" s="33" t="s">
        <v>1461</v>
      </c>
      <c r="E28" s="142">
        <v>37469</v>
      </c>
      <c r="F28" s="53" t="s">
        <v>1462</v>
      </c>
      <c r="G28" s="30">
        <v>1263</v>
      </c>
      <c r="H28" s="121" t="s">
        <v>1024</v>
      </c>
      <c r="I28" s="254">
        <v>39400</v>
      </c>
      <c r="J28" s="35" t="s">
        <v>1432</v>
      </c>
      <c r="K28" s="41">
        <v>951222</v>
      </c>
      <c r="L28" s="42" t="s">
        <v>1037</v>
      </c>
      <c r="M28" s="30">
        <v>1263</v>
      </c>
      <c r="N28" s="53"/>
      <c r="O28" s="5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3"/>
      <c r="FF28" s="123"/>
      <c r="FG28" s="123"/>
      <c r="FH28" s="123"/>
      <c r="FI28" s="123"/>
      <c r="FJ28" s="123"/>
      <c r="FK28" s="123"/>
      <c r="FL28" s="123"/>
      <c r="FM28" s="123"/>
      <c r="FN28" s="123"/>
      <c r="FO28" s="123"/>
      <c r="FP28" s="123"/>
      <c r="FQ28" s="123"/>
      <c r="FR28" s="123"/>
      <c r="FS28" s="123"/>
      <c r="FT28" s="123"/>
      <c r="FU28" s="123"/>
      <c r="FV28" s="123"/>
      <c r="FW28" s="123"/>
      <c r="FX28" s="123"/>
      <c r="FY28" s="123"/>
      <c r="FZ28" s="123"/>
      <c r="GA28" s="123"/>
      <c r="GB28" s="123"/>
      <c r="GC28" s="123"/>
      <c r="GD28" s="123"/>
      <c r="GE28" s="123"/>
      <c r="GF28" s="123"/>
      <c r="GG28" s="123"/>
      <c r="GH28" s="123"/>
      <c r="GI28" s="123"/>
      <c r="GJ28" s="123"/>
      <c r="GK28" s="123"/>
      <c r="GL28" s="123"/>
      <c r="GM28" s="123"/>
      <c r="GN28" s="123"/>
      <c r="GO28" s="123"/>
      <c r="GP28" s="123"/>
      <c r="GQ28" s="123"/>
      <c r="GR28" s="123"/>
      <c r="GS28" s="123"/>
      <c r="GT28" s="123"/>
      <c r="GU28" s="123"/>
      <c r="GV28" s="123"/>
      <c r="GW28" s="123"/>
      <c r="GX28" s="123"/>
      <c r="GY28" s="123"/>
      <c r="GZ28" s="123"/>
      <c r="HA28" s="123"/>
      <c r="HB28" s="123"/>
      <c r="HC28" s="123"/>
      <c r="HD28" s="123"/>
      <c r="HE28" s="123"/>
      <c r="HF28" s="123"/>
      <c r="HG28" s="123"/>
      <c r="HH28" s="123"/>
      <c r="HI28" s="123"/>
      <c r="HJ28" s="123"/>
      <c r="HK28" s="123"/>
      <c r="HL28" s="123"/>
      <c r="HM28" s="123"/>
      <c r="HN28" s="123"/>
      <c r="HO28" s="123"/>
      <c r="HP28" s="123"/>
      <c r="HQ28" s="123"/>
      <c r="HR28" s="123"/>
      <c r="HS28" s="123"/>
      <c r="HT28" s="123"/>
      <c r="HU28" s="123"/>
      <c r="HV28" s="123"/>
      <c r="HW28" s="123"/>
      <c r="HX28" s="123"/>
      <c r="HY28" s="123"/>
      <c r="HZ28" s="123"/>
      <c r="IA28" s="123"/>
      <c r="IB28" s="123"/>
    </row>
    <row r="29" spans="1:236" s="52" customFormat="1" ht="16.5">
      <c r="A29" s="392">
        <v>17</v>
      </c>
      <c r="B29" s="401" t="s">
        <v>1463</v>
      </c>
      <c r="C29" s="401" t="s">
        <v>1371</v>
      </c>
      <c r="D29" s="403" t="s">
        <v>1424</v>
      </c>
      <c r="E29" s="413">
        <v>35278</v>
      </c>
      <c r="F29" s="399" t="s">
        <v>1464</v>
      </c>
      <c r="G29" s="30">
        <v>4266</v>
      </c>
      <c r="H29" s="408" t="s">
        <v>1024</v>
      </c>
      <c r="I29" s="405">
        <v>39400</v>
      </c>
      <c r="J29" s="422" t="s">
        <v>1432</v>
      </c>
      <c r="K29" s="404">
        <v>951222</v>
      </c>
      <c r="L29" s="390" t="s">
        <v>1027</v>
      </c>
      <c r="M29" s="30">
        <v>4266</v>
      </c>
      <c r="N29" s="401"/>
      <c r="O29" s="401"/>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3"/>
      <c r="DV29" s="123"/>
      <c r="DW29" s="123"/>
      <c r="DX29" s="123"/>
      <c r="DY29" s="123"/>
      <c r="DZ29" s="123"/>
      <c r="EA29" s="123"/>
      <c r="EB29" s="123"/>
      <c r="EC29" s="123"/>
      <c r="ED29" s="123"/>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row>
    <row r="30" spans="1:236" s="52" customFormat="1" ht="16.5">
      <c r="A30" s="392"/>
      <c r="B30" s="401"/>
      <c r="C30" s="401"/>
      <c r="D30" s="403"/>
      <c r="E30" s="390"/>
      <c r="F30" s="399"/>
      <c r="G30" s="30">
        <v>1000</v>
      </c>
      <c r="H30" s="408"/>
      <c r="I30" s="405"/>
      <c r="J30" s="422"/>
      <c r="K30" s="404"/>
      <c r="L30" s="390"/>
      <c r="M30" s="30">
        <v>1000</v>
      </c>
      <c r="N30" s="401"/>
      <c r="O30" s="401"/>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c r="FC30" s="123"/>
      <c r="FD30" s="123"/>
      <c r="FE30" s="123"/>
      <c r="FF30" s="123"/>
      <c r="FG30" s="123"/>
      <c r="FH30" s="123"/>
      <c r="FI30" s="123"/>
      <c r="FJ30" s="123"/>
      <c r="FK30" s="123"/>
      <c r="FL30" s="123"/>
      <c r="FM30" s="123"/>
      <c r="FN30" s="123"/>
      <c r="FO30" s="123"/>
      <c r="FP30" s="123"/>
      <c r="FQ30" s="123"/>
      <c r="FR30" s="123"/>
      <c r="FS30" s="123"/>
      <c r="FT30" s="123"/>
      <c r="FU30" s="123"/>
      <c r="FV30" s="123"/>
      <c r="FW30" s="123"/>
      <c r="FX30" s="123"/>
      <c r="FY30" s="123"/>
      <c r="FZ30" s="123"/>
      <c r="GA30" s="123"/>
      <c r="GB30" s="123"/>
      <c r="GC30" s="123"/>
      <c r="GD30" s="123"/>
      <c r="GE30" s="123"/>
      <c r="GF30" s="123"/>
      <c r="GG30" s="123"/>
      <c r="GH30" s="123"/>
      <c r="GI30" s="123"/>
      <c r="GJ30" s="123"/>
      <c r="GK30" s="123"/>
      <c r="GL30" s="123"/>
      <c r="GM30" s="123"/>
      <c r="GN30" s="123"/>
      <c r="GO30" s="123"/>
      <c r="GP30" s="123"/>
      <c r="GQ30" s="123"/>
      <c r="GR30" s="123"/>
      <c r="GS30" s="123"/>
      <c r="GT30" s="123"/>
      <c r="GU30" s="123"/>
      <c r="GV30" s="123"/>
      <c r="GW30" s="123"/>
      <c r="GX30" s="123"/>
      <c r="GY30" s="123"/>
      <c r="GZ30" s="123"/>
      <c r="HA30" s="123"/>
      <c r="HB30" s="123"/>
      <c r="HC30" s="123"/>
      <c r="HD30" s="123"/>
      <c r="HE30" s="123"/>
      <c r="HF30" s="123"/>
      <c r="HG30" s="123"/>
      <c r="HH30" s="123"/>
      <c r="HI30" s="123"/>
      <c r="HJ30" s="123"/>
      <c r="HK30" s="123"/>
      <c r="HL30" s="123"/>
      <c r="HM30" s="123"/>
      <c r="HN30" s="123"/>
      <c r="HO30" s="123"/>
      <c r="HP30" s="123"/>
      <c r="HQ30" s="123"/>
      <c r="HR30" s="123"/>
      <c r="HS30" s="123"/>
      <c r="HT30" s="123"/>
      <c r="HU30" s="123"/>
      <c r="HV30" s="123"/>
      <c r="HW30" s="123"/>
      <c r="HX30" s="123"/>
      <c r="HY30" s="123"/>
      <c r="HZ30" s="123"/>
      <c r="IA30" s="123"/>
      <c r="IB30" s="123"/>
    </row>
    <row r="31" spans="1:236" s="52" customFormat="1" ht="16.5">
      <c r="A31" s="392">
        <v>18</v>
      </c>
      <c r="B31" s="401" t="s">
        <v>1465</v>
      </c>
      <c r="C31" s="401" t="s">
        <v>1372</v>
      </c>
      <c r="D31" s="403" t="s">
        <v>408</v>
      </c>
      <c r="E31" s="413">
        <v>35278</v>
      </c>
      <c r="F31" s="399" t="s">
        <v>1466</v>
      </c>
      <c r="G31" s="30">
        <v>1000</v>
      </c>
      <c r="H31" s="408" t="s">
        <v>1024</v>
      </c>
      <c r="I31" s="405">
        <v>39400</v>
      </c>
      <c r="J31" s="422" t="s">
        <v>1432</v>
      </c>
      <c r="K31" s="404">
        <v>960102</v>
      </c>
      <c r="L31" s="390" t="s">
        <v>1033</v>
      </c>
      <c r="M31" s="30">
        <v>1000</v>
      </c>
      <c r="N31" s="401"/>
      <c r="O31" s="401"/>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23"/>
      <c r="DK31" s="123"/>
      <c r="DL31" s="123"/>
      <c r="DM31" s="123"/>
      <c r="DN31" s="123"/>
      <c r="DO31" s="123"/>
      <c r="DP31" s="123"/>
      <c r="DQ31" s="123"/>
      <c r="DR31" s="123"/>
      <c r="DS31" s="123"/>
      <c r="DT31" s="123"/>
      <c r="DU31" s="123"/>
      <c r="DV31" s="123"/>
      <c r="DW31" s="123"/>
      <c r="DX31" s="123"/>
      <c r="DY31" s="123"/>
      <c r="DZ31" s="123"/>
      <c r="EA31" s="123"/>
      <c r="EB31" s="123"/>
      <c r="EC31" s="123"/>
      <c r="ED31" s="123"/>
      <c r="EE31" s="123"/>
      <c r="EF31" s="123"/>
      <c r="EG31" s="123"/>
      <c r="EH31" s="123"/>
      <c r="EI31" s="123"/>
      <c r="EJ31" s="123"/>
      <c r="EK31" s="123"/>
      <c r="EL31" s="123"/>
      <c r="EM31" s="123"/>
      <c r="EN31" s="123"/>
      <c r="EO31" s="123"/>
      <c r="EP31" s="123"/>
      <c r="EQ31" s="123"/>
      <c r="ER31" s="123"/>
      <c r="ES31" s="123"/>
      <c r="ET31" s="123"/>
      <c r="EU31" s="123"/>
      <c r="EV31" s="123"/>
      <c r="EW31" s="123"/>
      <c r="EX31" s="123"/>
      <c r="EY31" s="123"/>
      <c r="EZ31" s="123"/>
      <c r="FA31" s="123"/>
      <c r="FB31" s="123"/>
      <c r="FC31" s="123"/>
      <c r="FD31" s="123"/>
      <c r="FE31" s="123"/>
      <c r="FF31" s="123"/>
      <c r="FG31" s="123"/>
      <c r="FH31" s="123"/>
      <c r="FI31" s="123"/>
      <c r="FJ31" s="123"/>
      <c r="FK31" s="123"/>
      <c r="FL31" s="123"/>
      <c r="FM31" s="123"/>
      <c r="FN31" s="123"/>
      <c r="FO31" s="123"/>
      <c r="FP31" s="123"/>
      <c r="FQ31" s="123"/>
      <c r="FR31" s="123"/>
      <c r="FS31" s="123"/>
      <c r="FT31" s="123"/>
      <c r="FU31" s="123"/>
      <c r="FV31" s="123"/>
      <c r="FW31" s="123"/>
      <c r="FX31" s="123"/>
      <c r="FY31" s="123"/>
      <c r="FZ31" s="123"/>
      <c r="GA31" s="123"/>
      <c r="GB31" s="123"/>
      <c r="GC31" s="123"/>
      <c r="GD31" s="123"/>
      <c r="GE31" s="123"/>
      <c r="GF31" s="123"/>
      <c r="GG31" s="123"/>
      <c r="GH31" s="123"/>
      <c r="GI31" s="123"/>
      <c r="GJ31" s="123"/>
      <c r="GK31" s="123"/>
      <c r="GL31" s="123"/>
      <c r="GM31" s="123"/>
      <c r="GN31" s="123"/>
      <c r="GO31" s="123"/>
      <c r="GP31" s="123"/>
      <c r="GQ31" s="123"/>
      <c r="GR31" s="123"/>
      <c r="GS31" s="123"/>
      <c r="GT31" s="123"/>
      <c r="GU31" s="123"/>
      <c r="GV31" s="123"/>
      <c r="GW31" s="123"/>
      <c r="GX31" s="123"/>
      <c r="GY31" s="123"/>
      <c r="GZ31" s="123"/>
      <c r="HA31" s="123"/>
      <c r="HB31" s="123"/>
      <c r="HC31" s="123"/>
      <c r="HD31" s="123"/>
      <c r="HE31" s="123"/>
      <c r="HF31" s="123"/>
      <c r="HG31" s="123"/>
      <c r="HH31" s="123"/>
      <c r="HI31" s="123"/>
      <c r="HJ31" s="123"/>
      <c r="HK31" s="123"/>
      <c r="HL31" s="123"/>
      <c r="HM31" s="123"/>
      <c r="HN31" s="123"/>
      <c r="HO31" s="123"/>
      <c r="HP31" s="123"/>
      <c r="HQ31" s="123"/>
      <c r="HR31" s="123"/>
      <c r="HS31" s="123"/>
      <c r="HT31" s="123"/>
      <c r="HU31" s="123"/>
      <c r="HV31" s="123"/>
      <c r="HW31" s="123"/>
      <c r="HX31" s="123"/>
      <c r="HY31" s="123"/>
      <c r="HZ31" s="123"/>
      <c r="IA31" s="123"/>
      <c r="IB31" s="123"/>
    </row>
    <row r="32" spans="1:236" s="52" customFormat="1" ht="16.5">
      <c r="A32" s="392"/>
      <c r="B32" s="401"/>
      <c r="C32" s="401"/>
      <c r="D32" s="403"/>
      <c r="E32" s="390"/>
      <c r="F32" s="399"/>
      <c r="G32" s="30">
        <v>810</v>
      </c>
      <c r="H32" s="408"/>
      <c r="I32" s="405"/>
      <c r="J32" s="422"/>
      <c r="K32" s="404"/>
      <c r="L32" s="390"/>
      <c r="M32" s="30">
        <v>810</v>
      </c>
      <c r="N32" s="401"/>
      <c r="O32" s="401"/>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c r="DI32" s="123"/>
      <c r="DJ32" s="123"/>
      <c r="DK32" s="123"/>
      <c r="DL32" s="123"/>
      <c r="DM32" s="123"/>
      <c r="DN32" s="123"/>
      <c r="DO32" s="123"/>
      <c r="DP32" s="123"/>
      <c r="DQ32" s="123"/>
      <c r="DR32" s="123"/>
      <c r="DS32" s="123"/>
      <c r="DT32" s="123"/>
      <c r="DU32" s="123"/>
      <c r="DV32" s="123"/>
      <c r="DW32" s="123"/>
      <c r="DX32" s="123"/>
      <c r="DY32" s="123"/>
      <c r="DZ32" s="123"/>
      <c r="EA32" s="123"/>
      <c r="EB32" s="123"/>
      <c r="EC32" s="123"/>
      <c r="ED32" s="123"/>
      <c r="EE32" s="123"/>
      <c r="EF32" s="123"/>
      <c r="EG32" s="123"/>
      <c r="EH32" s="123"/>
      <c r="EI32" s="123"/>
      <c r="EJ32" s="123"/>
      <c r="EK32" s="123"/>
      <c r="EL32" s="123"/>
      <c r="EM32" s="123"/>
      <c r="EN32" s="123"/>
      <c r="EO32" s="123"/>
      <c r="EP32" s="123"/>
      <c r="EQ32" s="123"/>
      <c r="ER32" s="123"/>
      <c r="ES32" s="123"/>
      <c r="ET32" s="123"/>
      <c r="EU32" s="123"/>
      <c r="EV32" s="123"/>
      <c r="EW32" s="123"/>
      <c r="EX32" s="123"/>
      <c r="EY32" s="123"/>
      <c r="EZ32" s="123"/>
      <c r="FA32" s="123"/>
      <c r="FB32" s="123"/>
      <c r="FC32" s="123"/>
      <c r="FD32" s="123"/>
      <c r="FE32" s="123"/>
      <c r="FF32" s="123"/>
      <c r="FG32" s="123"/>
      <c r="FH32" s="123"/>
      <c r="FI32" s="123"/>
      <c r="FJ32" s="123"/>
      <c r="FK32" s="123"/>
      <c r="FL32" s="123"/>
      <c r="FM32" s="123"/>
      <c r="FN32" s="123"/>
      <c r="FO32" s="123"/>
      <c r="FP32" s="123"/>
      <c r="FQ32" s="123"/>
      <c r="FR32" s="123"/>
      <c r="FS32" s="123"/>
      <c r="FT32" s="123"/>
      <c r="FU32" s="123"/>
      <c r="FV32" s="123"/>
      <c r="FW32" s="123"/>
      <c r="FX32" s="123"/>
      <c r="FY32" s="123"/>
      <c r="FZ32" s="123"/>
      <c r="GA32" s="123"/>
      <c r="GB32" s="123"/>
      <c r="GC32" s="123"/>
      <c r="GD32" s="123"/>
      <c r="GE32" s="123"/>
      <c r="GF32" s="123"/>
      <c r="GG32" s="123"/>
      <c r="GH32" s="123"/>
      <c r="GI32" s="123"/>
      <c r="GJ32" s="123"/>
      <c r="GK32" s="123"/>
      <c r="GL32" s="123"/>
      <c r="GM32" s="123"/>
      <c r="GN32" s="123"/>
      <c r="GO32" s="123"/>
      <c r="GP32" s="123"/>
      <c r="GQ32" s="123"/>
      <c r="GR32" s="123"/>
      <c r="GS32" s="123"/>
      <c r="GT32" s="123"/>
      <c r="GU32" s="123"/>
      <c r="GV32" s="123"/>
      <c r="GW32" s="123"/>
      <c r="GX32" s="123"/>
      <c r="GY32" s="123"/>
      <c r="GZ32" s="123"/>
      <c r="HA32" s="123"/>
      <c r="HB32" s="123"/>
      <c r="HC32" s="123"/>
      <c r="HD32" s="123"/>
      <c r="HE32" s="123"/>
      <c r="HF32" s="123"/>
      <c r="HG32" s="123"/>
      <c r="HH32" s="123"/>
      <c r="HI32" s="123"/>
      <c r="HJ32" s="123"/>
      <c r="HK32" s="123"/>
      <c r="HL32" s="123"/>
      <c r="HM32" s="123"/>
      <c r="HN32" s="123"/>
      <c r="HO32" s="123"/>
      <c r="HP32" s="123"/>
      <c r="HQ32" s="123"/>
      <c r="HR32" s="123"/>
      <c r="HS32" s="123"/>
      <c r="HT32" s="123"/>
      <c r="HU32" s="123"/>
      <c r="HV32" s="123"/>
      <c r="HW32" s="123"/>
      <c r="HX32" s="123"/>
      <c r="HY32" s="123"/>
      <c r="HZ32" s="123"/>
      <c r="IA32" s="123"/>
      <c r="IB32" s="123"/>
    </row>
    <row r="33" spans="1:236" s="52" customFormat="1" ht="16.5">
      <c r="A33" s="392">
        <v>19</v>
      </c>
      <c r="B33" s="401" t="s">
        <v>1465</v>
      </c>
      <c r="C33" s="401" t="s">
        <v>1373</v>
      </c>
      <c r="D33" s="403" t="s">
        <v>408</v>
      </c>
      <c r="E33" s="413">
        <v>35278</v>
      </c>
      <c r="F33" s="399" t="s">
        <v>1467</v>
      </c>
      <c r="G33" s="30">
        <v>1000</v>
      </c>
      <c r="H33" s="408" t="s">
        <v>1024</v>
      </c>
      <c r="I33" s="405">
        <v>39400</v>
      </c>
      <c r="J33" s="422" t="s">
        <v>1432</v>
      </c>
      <c r="K33" s="404">
        <v>960102</v>
      </c>
      <c r="L33" s="390" t="s">
        <v>1033</v>
      </c>
      <c r="M33" s="30">
        <v>1000</v>
      </c>
      <c r="N33" s="401"/>
      <c r="O33" s="401"/>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c r="CM33" s="123"/>
      <c r="CN33" s="123"/>
      <c r="CO33" s="123"/>
      <c r="CP33" s="123"/>
      <c r="CQ33" s="123"/>
      <c r="CR33" s="123"/>
      <c r="CS33" s="123"/>
      <c r="CT33" s="123"/>
      <c r="CU33" s="123"/>
      <c r="CV33" s="123"/>
      <c r="CW33" s="123"/>
      <c r="CX33" s="123"/>
      <c r="CY33" s="123"/>
      <c r="CZ33" s="123"/>
      <c r="DA33" s="123"/>
      <c r="DB33" s="123"/>
      <c r="DC33" s="123"/>
      <c r="DD33" s="123"/>
      <c r="DE33" s="123"/>
      <c r="DF33" s="123"/>
      <c r="DG33" s="123"/>
      <c r="DH33" s="123"/>
      <c r="DI33" s="123"/>
      <c r="DJ33" s="123"/>
      <c r="DK33" s="123"/>
      <c r="DL33" s="123"/>
      <c r="DM33" s="123"/>
      <c r="DN33" s="123"/>
      <c r="DO33" s="123"/>
      <c r="DP33" s="123"/>
      <c r="DQ33" s="123"/>
      <c r="DR33" s="123"/>
      <c r="DS33" s="123"/>
      <c r="DT33" s="123"/>
      <c r="DU33" s="123"/>
      <c r="DV33" s="123"/>
      <c r="DW33" s="123"/>
      <c r="DX33" s="123"/>
      <c r="DY33" s="123"/>
      <c r="DZ33" s="123"/>
      <c r="EA33" s="123"/>
      <c r="EB33" s="123"/>
      <c r="EC33" s="123"/>
      <c r="ED33" s="123"/>
      <c r="EE33" s="123"/>
      <c r="EF33" s="123"/>
      <c r="EG33" s="123"/>
      <c r="EH33" s="123"/>
      <c r="EI33" s="123"/>
      <c r="EJ33" s="123"/>
      <c r="EK33" s="123"/>
      <c r="EL33" s="123"/>
      <c r="EM33" s="123"/>
      <c r="EN33" s="123"/>
      <c r="EO33" s="123"/>
      <c r="EP33" s="123"/>
      <c r="EQ33" s="123"/>
      <c r="ER33" s="123"/>
      <c r="ES33" s="123"/>
      <c r="ET33" s="123"/>
      <c r="EU33" s="123"/>
      <c r="EV33" s="123"/>
      <c r="EW33" s="123"/>
      <c r="EX33" s="123"/>
      <c r="EY33" s="123"/>
      <c r="EZ33" s="123"/>
      <c r="FA33" s="123"/>
      <c r="FB33" s="123"/>
      <c r="FC33" s="123"/>
      <c r="FD33" s="123"/>
      <c r="FE33" s="123"/>
      <c r="FF33" s="123"/>
      <c r="FG33" s="123"/>
      <c r="FH33" s="123"/>
      <c r="FI33" s="123"/>
      <c r="FJ33" s="123"/>
      <c r="FK33" s="123"/>
      <c r="FL33" s="123"/>
      <c r="FM33" s="123"/>
      <c r="FN33" s="123"/>
      <c r="FO33" s="123"/>
      <c r="FP33" s="123"/>
      <c r="FQ33" s="123"/>
      <c r="FR33" s="123"/>
      <c r="FS33" s="123"/>
      <c r="FT33" s="123"/>
      <c r="FU33" s="123"/>
      <c r="FV33" s="123"/>
      <c r="FW33" s="123"/>
      <c r="FX33" s="123"/>
      <c r="FY33" s="123"/>
      <c r="FZ33" s="123"/>
      <c r="GA33" s="123"/>
      <c r="GB33" s="123"/>
      <c r="GC33" s="123"/>
      <c r="GD33" s="123"/>
      <c r="GE33" s="123"/>
      <c r="GF33" s="123"/>
      <c r="GG33" s="123"/>
      <c r="GH33" s="123"/>
      <c r="GI33" s="123"/>
      <c r="GJ33" s="123"/>
      <c r="GK33" s="123"/>
      <c r="GL33" s="123"/>
      <c r="GM33" s="123"/>
      <c r="GN33" s="123"/>
      <c r="GO33" s="123"/>
      <c r="GP33" s="123"/>
      <c r="GQ33" s="123"/>
      <c r="GR33" s="123"/>
      <c r="GS33" s="123"/>
      <c r="GT33" s="123"/>
      <c r="GU33" s="123"/>
      <c r="GV33" s="123"/>
      <c r="GW33" s="123"/>
      <c r="GX33" s="123"/>
      <c r="GY33" s="123"/>
      <c r="GZ33" s="123"/>
      <c r="HA33" s="123"/>
      <c r="HB33" s="123"/>
      <c r="HC33" s="123"/>
      <c r="HD33" s="123"/>
      <c r="HE33" s="123"/>
      <c r="HF33" s="123"/>
      <c r="HG33" s="123"/>
      <c r="HH33" s="123"/>
      <c r="HI33" s="123"/>
      <c r="HJ33" s="123"/>
      <c r="HK33" s="123"/>
      <c r="HL33" s="123"/>
      <c r="HM33" s="123"/>
      <c r="HN33" s="123"/>
      <c r="HO33" s="123"/>
      <c r="HP33" s="123"/>
      <c r="HQ33" s="123"/>
      <c r="HR33" s="123"/>
      <c r="HS33" s="123"/>
      <c r="HT33" s="123"/>
      <c r="HU33" s="123"/>
      <c r="HV33" s="123"/>
      <c r="HW33" s="123"/>
      <c r="HX33" s="123"/>
      <c r="HY33" s="123"/>
      <c r="HZ33" s="123"/>
      <c r="IA33" s="123"/>
      <c r="IB33" s="123"/>
    </row>
    <row r="34" spans="1:236" s="52" customFormat="1" ht="16.5">
      <c r="A34" s="392"/>
      <c r="B34" s="401"/>
      <c r="C34" s="401"/>
      <c r="D34" s="403"/>
      <c r="E34" s="390"/>
      <c r="F34" s="399"/>
      <c r="G34" s="30">
        <v>550</v>
      </c>
      <c r="H34" s="408"/>
      <c r="I34" s="405"/>
      <c r="J34" s="422"/>
      <c r="K34" s="404"/>
      <c r="L34" s="390"/>
      <c r="M34" s="30">
        <v>550</v>
      </c>
      <c r="N34" s="401"/>
      <c r="O34" s="401"/>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123"/>
      <c r="DQ34" s="123"/>
      <c r="DR34" s="123"/>
      <c r="DS34" s="123"/>
      <c r="DT34" s="123"/>
      <c r="DU34" s="123"/>
      <c r="DV34" s="123"/>
      <c r="DW34" s="123"/>
      <c r="DX34" s="123"/>
      <c r="DY34" s="123"/>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123"/>
      <c r="FJ34" s="123"/>
      <c r="FK34" s="123"/>
      <c r="FL34" s="123"/>
      <c r="FM34" s="123"/>
      <c r="FN34" s="123"/>
      <c r="FO34" s="123"/>
      <c r="FP34" s="123"/>
      <c r="FQ34" s="123"/>
      <c r="FR34" s="123"/>
      <c r="FS34" s="123"/>
      <c r="FT34" s="123"/>
      <c r="FU34" s="123"/>
      <c r="FV34" s="123"/>
      <c r="FW34" s="123"/>
      <c r="FX34" s="123"/>
      <c r="FY34" s="123"/>
      <c r="FZ34" s="123"/>
      <c r="GA34" s="123"/>
      <c r="GB34" s="123"/>
      <c r="GC34" s="123"/>
      <c r="GD34" s="123"/>
      <c r="GE34" s="123"/>
      <c r="GF34" s="123"/>
      <c r="GG34" s="123"/>
      <c r="GH34" s="123"/>
      <c r="GI34" s="123"/>
      <c r="GJ34" s="123"/>
      <c r="GK34" s="123"/>
      <c r="GL34" s="123"/>
      <c r="GM34" s="123"/>
      <c r="GN34" s="123"/>
      <c r="GO34" s="123"/>
      <c r="GP34" s="123"/>
      <c r="GQ34" s="123"/>
      <c r="GR34" s="123"/>
      <c r="GS34" s="123"/>
      <c r="GT34" s="123"/>
      <c r="GU34" s="123"/>
      <c r="GV34" s="123"/>
      <c r="GW34" s="123"/>
      <c r="GX34" s="123"/>
      <c r="GY34" s="123"/>
      <c r="GZ34" s="123"/>
      <c r="HA34" s="123"/>
      <c r="HB34" s="123"/>
      <c r="HC34" s="123"/>
      <c r="HD34" s="123"/>
      <c r="HE34" s="123"/>
      <c r="HF34" s="123"/>
      <c r="HG34" s="123"/>
      <c r="HH34" s="123"/>
      <c r="HI34" s="123"/>
      <c r="HJ34" s="123"/>
      <c r="HK34" s="123"/>
      <c r="HL34" s="123"/>
      <c r="HM34" s="123"/>
      <c r="HN34" s="123"/>
      <c r="HO34" s="123"/>
      <c r="HP34" s="123"/>
      <c r="HQ34" s="123"/>
      <c r="HR34" s="123"/>
      <c r="HS34" s="123"/>
      <c r="HT34" s="123"/>
      <c r="HU34" s="123"/>
      <c r="HV34" s="123"/>
      <c r="HW34" s="123"/>
      <c r="HX34" s="123"/>
      <c r="HY34" s="123"/>
      <c r="HZ34" s="123"/>
      <c r="IA34" s="123"/>
      <c r="IB34" s="123"/>
    </row>
    <row r="35" spans="1:236" s="52" customFormat="1" ht="16.5">
      <c r="A35" s="392">
        <v>20</v>
      </c>
      <c r="B35" s="401" t="s">
        <v>1468</v>
      </c>
      <c r="C35" s="401" t="s">
        <v>271</v>
      </c>
      <c r="D35" s="403" t="s">
        <v>405</v>
      </c>
      <c r="E35" s="413">
        <v>36404</v>
      </c>
      <c r="F35" s="399" t="s">
        <v>1469</v>
      </c>
      <c r="G35" s="30">
        <v>1000</v>
      </c>
      <c r="H35" s="408" t="s">
        <v>1024</v>
      </c>
      <c r="I35" s="405">
        <v>39400</v>
      </c>
      <c r="J35" s="422" t="s">
        <v>1432</v>
      </c>
      <c r="K35" s="404">
        <v>960102</v>
      </c>
      <c r="L35" s="390" t="s">
        <v>1033</v>
      </c>
      <c r="M35" s="30">
        <v>1000</v>
      </c>
      <c r="N35" s="401"/>
      <c r="O35" s="401"/>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123"/>
      <c r="DQ35" s="123"/>
      <c r="DR35" s="123"/>
      <c r="DS35" s="123"/>
      <c r="DT35" s="123"/>
      <c r="DU35" s="123"/>
      <c r="DV35" s="123"/>
      <c r="DW35" s="123"/>
      <c r="DX35" s="123"/>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row>
    <row r="36" spans="1:236" s="52" customFormat="1" ht="16.5">
      <c r="A36" s="392"/>
      <c r="B36" s="401"/>
      <c r="C36" s="401"/>
      <c r="D36" s="403"/>
      <c r="E36" s="390"/>
      <c r="F36" s="399"/>
      <c r="G36" s="30">
        <v>2564</v>
      </c>
      <c r="H36" s="408"/>
      <c r="I36" s="405"/>
      <c r="J36" s="422"/>
      <c r="K36" s="404"/>
      <c r="L36" s="390"/>
      <c r="M36" s="30">
        <v>2564</v>
      </c>
      <c r="N36" s="401"/>
      <c r="O36" s="401"/>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123"/>
      <c r="EE36" s="123"/>
      <c r="EF36" s="123"/>
      <c r="EG36" s="123"/>
      <c r="EH36" s="123"/>
      <c r="EI36" s="123"/>
      <c r="EJ36" s="123"/>
      <c r="EK36" s="123"/>
      <c r="EL36" s="123"/>
      <c r="EM36" s="123"/>
      <c r="EN36" s="123"/>
      <c r="EO36" s="123"/>
      <c r="EP36" s="123"/>
      <c r="EQ36" s="123"/>
      <c r="ER36" s="123"/>
      <c r="ES36" s="123"/>
      <c r="ET36" s="123"/>
      <c r="EU36" s="123"/>
      <c r="EV36" s="123"/>
      <c r="EW36" s="123"/>
      <c r="EX36" s="123"/>
      <c r="EY36" s="123"/>
      <c r="EZ36" s="123"/>
      <c r="FA36" s="123"/>
      <c r="FB36" s="123"/>
      <c r="FC36" s="123"/>
      <c r="FD36" s="123"/>
      <c r="FE36" s="123"/>
      <c r="FF36" s="123"/>
      <c r="FG36" s="123"/>
      <c r="FH36" s="123"/>
      <c r="FI36" s="123"/>
      <c r="FJ36" s="123"/>
      <c r="FK36" s="123"/>
      <c r="FL36" s="123"/>
      <c r="FM36" s="123"/>
      <c r="FN36" s="123"/>
      <c r="FO36" s="123"/>
      <c r="FP36" s="123"/>
      <c r="FQ36" s="123"/>
      <c r="FR36" s="123"/>
      <c r="FS36" s="123"/>
      <c r="FT36" s="123"/>
      <c r="FU36" s="123"/>
      <c r="FV36" s="123"/>
      <c r="FW36" s="123"/>
      <c r="FX36" s="123"/>
      <c r="FY36" s="123"/>
      <c r="FZ36" s="123"/>
      <c r="GA36" s="123"/>
      <c r="GB36" s="123"/>
      <c r="GC36" s="123"/>
      <c r="GD36" s="123"/>
      <c r="GE36" s="123"/>
      <c r="GF36" s="123"/>
      <c r="GG36" s="123"/>
      <c r="GH36" s="123"/>
      <c r="GI36" s="123"/>
      <c r="GJ36" s="123"/>
      <c r="GK36" s="123"/>
      <c r="GL36" s="123"/>
      <c r="GM36" s="123"/>
      <c r="GN36" s="123"/>
      <c r="GO36" s="123"/>
      <c r="GP36" s="123"/>
      <c r="GQ36" s="123"/>
      <c r="GR36" s="123"/>
      <c r="GS36" s="123"/>
      <c r="GT36" s="123"/>
      <c r="GU36" s="123"/>
      <c r="GV36" s="123"/>
      <c r="GW36" s="123"/>
      <c r="GX36" s="123"/>
      <c r="GY36" s="123"/>
      <c r="GZ36" s="123"/>
      <c r="HA36" s="123"/>
      <c r="HB36" s="123"/>
      <c r="HC36" s="123"/>
      <c r="HD36" s="123"/>
      <c r="HE36" s="123"/>
      <c r="HF36" s="123"/>
      <c r="HG36" s="123"/>
      <c r="HH36" s="123"/>
      <c r="HI36" s="123"/>
      <c r="HJ36" s="123"/>
      <c r="HK36" s="123"/>
      <c r="HL36" s="123"/>
      <c r="HM36" s="123"/>
      <c r="HN36" s="123"/>
      <c r="HO36" s="123"/>
      <c r="HP36" s="123"/>
      <c r="HQ36" s="123"/>
      <c r="HR36" s="123"/>
      <c r="HS36" s="123"/>
      <c r="HT36" s="123"/>
      <c r="HU36" s="123"/>
      <c r="HV36" s="123"/>
      <c r="HW36" s="123"/>
      <c r="HX36" s="123"/>
      <c r="HY36" s="123"/>
      <c r="HZ36" s="123"/>
      <c r="IA36" s="123"/>
      <c r="IB36" s="123"/>
    </row>
    <row r="37" spans="1:236" s="52" customFormat="1" ht="33">
      <c r="A37" s="17">
        <v>21</v>
      </c>
      <c r="B37" s="21" t="s">
        <v>1470</v>
      </c>
      <c r="C37" s="21" t="s">
        <v>1374</v>
      </c>
      <c r="D37" s="39" t="s">
        <v>1423</v>
      </c>
      <c r="E37" s="142">
        <v>32356</v>
      </c>
      <c r="F37" s="53" t="s">
        <v>1471</v>
      </c>
      <c r="G37" s="30">
        <v>818</v>
      </c>
      <c r="H37" s="121" t="s">
        <v>1024</v>
      </c>
      <c r="I37" s="254">
        <v>39400</v>
      </c>
      <c r="J37" s="35" t="s">
        <v>1432</v>
      </c>
      <c r="K37" s="41">
        <v>960104</v>
      </c>
      <c r="L37" s="42" t="s">
        <v>1037</v>
      </c>
      <c r="M37" s="30">
        <v>818</v>
      </c>
      <c r="N37" s="21"/>
      <c r="O37" s="21"/>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123"/>
      <c r="EE37" s="123"/>
      <c r="EF37" s="123"/>
      <c r="EG37" s="123"/>
      <c r="EH37" s="123"/>
      <c r="EI37" s="123"/>
      <c r="EJ37" s="123"/>
      <c r="EK37" s="123"/>
      <c r="EL37" s="123"/>
      <c r="EM37" s="123"/>
      <c r="EN37" s="123"/>
      <c r="EO37" s="123"/>
      <c r="EP37" s="123"/>
      <c r="EQ37" s="123"/>
      <c r="ER37" s="123"/>
      <c r="ES37" s="123"/>
      <c r="ET37" s="123"/>
      <c r="EU37" s="123"/>
      <c r="EV37" s="123"/>
      <c r="EW37" s="123"/>
      <c r="EX37" s="123"/>
      <c r="EY37" s="123"/>
      <c r="EZ37" s="123"/>
      <c r="FA37" s="123"/>
      <c r="FB37" s="123"/>
      <c r="FC37" s="123"/>
      <c r="FD37" s="123"/>
      <c r="FE37" s="123"/>
      <c r="FF37" s="123"/>
      <c r="FG37" s="123"/>
      <c r="FH37" s="123"/>
      <c r="FI37" s="123"/>
      <c r="FJ37" s="123"/>
      <c r="FK37" s="123"/>
      <c r="FL37" s="123"/>
      <c r="FM37" s="123"/>
      <c r="FN37" s="123"/>
      <c r="FO37" s="123"/>
      <c r="FP37" s="123"/>
      <c r="FQ37" s="123"/>
      <c r="FR37" s="123"/>
      <c r="FS37" s="123"/>
      <c r="FT37" s="123"/>
      <c r="FU37" s="123"/>
      <c r="FV37" s="123"/>
      <c r="FW37" s="123"/>
      <c r="FX37" s="123"/>
      <c r="FY37" s="123"/>
      <c r="FZ37" s="123"/>
      <c r="GA37" s="123"/>
      <c r="GB37" s="123"/>
      <c r="GC37" s="123"/>
      <c r="GD37" s="123"/>
      <c r="GE37" s="123"/>
      <c r="GF37" s="123"/>
      <c r="GG37" s="123"/>
      <c r="GH37" s="123"/>
      <c r="GI37" s="123"/>
      <c r="GJ37" s="123"/>
      <c r="GK37" s="123"/>
      <c r="GL37" s="123"/>
      <c r="GM37" s="123"/>
      <c r="GN37" s="123"/>
      <c r="GO37" s="123"/>
      <c r="GP37" s="123"/>
      <c r="GQ37" s="123"/>
      <c r="GR37" s="123"/>
      <c r="GS37" s="123"/>
      <c r="GT37" s="123"/>
      <c r="GU37" s="123"/>
      <c r="GV37" s="123"/>
      <c r="GW37" s="123"/>
      <c r="GX37" s="123"/>
      <c r="GY37" s="123"/>
      <c r="GZ37" s="123"/>
      <c r="HA37" s="123"/>
      <c r="HB37" s="123"/>
      <c r="HC37" s="123"/>
      <c r="HD37" s="123"/>
      <c r="HE37" s="123"/>
      <c r="HF37" s="123"/>
      <c r="HG37" s="123"/>
      <c r="HH37" s="123"/>
      <c r="HI37" s="123"/>
      <c r="HJ37" s="123"/>
      <c r="HK37" s="123"/>
      <c r="HL37" s="123"/>
      <c r="HM37" s="123"/>
      <c r="HN37" s="123"/>
      <c r="HO37" s="123"/>
      <c r="HP37" s="123"/>
      <c r="HQ37" s="123"/>
      <c r="HR37" s="123"/>
      <c r="HS37" s="123"/>
      <c r="HT37" s="123"/>
      <c r="HU37" s="123"/>
      <c r="HV37" s="123"/>
      <c r="HW37" s="123"/>
      <c r="HX37" s="123"/>
      <c r="HY37" s="123"/>
      <c r="HZ37" s="123"/>
      <c r="IA37" s="123"/>
      <c r="IB37" s="123"/>
    </row>
    <row r="38" spans="1:236" s="52" customFormat="1" ht="16.5">
      <c r="A38" s="392">
        <v>22</v>
      </c>
      <c r="B38" s="401" t="s">
        <v>1472</v>
      </c>
      <c r="C38" s="401" t="s">
        <v>1375</v>
      </c>
      <c r="D38" s="403" t="s">
        <v>1473</v>
      </c>
      <c r="E38" s="413">
        <v>38981</v>
      </c>
      <c r="F38" s="399" t="s">
        <v>1474</v>
      </c>
      <c r="G38" s="30">
        <v>1500</v>
      </c>
      <c r="H38" s="408" t="s">
        <v>1024</v>
      </c>
      <c r="I38" s="405">
        <v>39400</v>
      </c>
      <c r="J38" s="422" t="s">
        <v>1432</v>
      </c>
      <c r="K38" s="404">
        <v>960108</v>
      </c>
      <c r="L38" s="390" t="s">
        <v>1027</v>
      </c>
      <c r="M38" s="30">
        <v>1500</v>
      </c>
      <c r="N38" s="401"/>
      <c r="O38" s="401"/>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c r="DR38" s="123"/>
      <c r="DS38" s="123"/>
      <c r="DT38" s="123"/>
      <c r="DU38" s="123"/>
      <c r="DV38" s="123"/>
      <c r="DW38" s="123"/>
      <c r="DX38" s="123"/>
      <c r="DY38" s="123"/>
      <c r="DZ38" s="123"/>
      <c r="EA38" s="123"/>
      <c r="EB38" s="123"/>
      <c r="EC38" s="123"/>
      <c r="ED38" s="123"/>
      <c r="EE38" s="123"/>
      <c r="EF38" s="123"/>
      <c r="EG38" s="123"/>
      <c r="EH38" s="123"/>
      <c r="EI38" s="123"/>
      <c r="EJ38" s="123"/>
      <c r="EK38" s="123"/>
      <c r="EL38" s="123"/>
      <c r="EM38" s="123"/>
      <c r="EN38" s="123"/>
      <c r="EO38" s="123"/>
      <c r="EP38" s="123"/>
      <c r="EQ38" s="123"/>
      <c r="ER38" s="123"/>
      <c r="ES38" s="123"/>
      <c r="ET38" s="123"/>
      <c r="EU38" s="123"/>
      <c r="EV38" s="123"/>
      <c r="EW38" s="123"/>
      <c r="EX38" s="123"/>
      <c r="EY38" s="123"/>
      <c r="EZ38" s="123"/>
      <c r="FA38" s="123"/>
      <c r="FB38" s="123"/>
      <c r="FC38" s="123"/>
      <c r="FD38" s="123"/>
      <c r="FE38" s="123"/>
      <c r="FF38" s="123"/>
      <c r="FG38" s="123"/>
      <c r="FH38" s="123"/>
      <c r="FI38" s="123"/>
      <c r="FJ38" s="123"/>
      <c r="FK38" s="123"/>
      <c r="FL38" s="123"/>
      <c r="FM38" s="123"/>
      <c r="FN38" s="123"/>
      <c r="FO38" s="123"/>
      <c r="FP38" s="123"/>
      <c r="FQ38" s="123"/>
      <c r="FR38" s="123"/>
      <c r="FS38" s="123"/>
      <c r="FT38" s="123"/>
      <c r="FU38" s="123"/>
      <c r="FV38" s="123"/>
      <c r="FW38" s="123"/>
      <c r="FX38" s="123"/>
      <c r="FY38" s="123"/>
      <c r="FZ38" s="123"/>
      <c r="GA38" s="123"/>
      <c r="GB38" s="123"/>
      <c r="GC38" s="123"/>
      <c r="GD38" s="123"/>
      <c r="GE38" s="123"/>
      <c r="GF38" s="123"/>
      <c r="GG38" s="123"/>
      <c r="GH38" s="123"/>
      <c r="GI38" s="123"/>
      <c r="GJ38" s="123"/>
      <c r="GK38" s="123"/>
      <c r="GL38" s="123"/>
      <c r="GM38" s="123"/>
      <c r="GN38" s="123"/>
      <c r="GO38" s="123"/>
      <c r="GP38" s="123"/>
      <c r="GQ38" s="123"/>
      <c r="GR38" s="123"/>
      <c r="GS38" s="123"/>
      <c r="GT38" s="123"/>
      <c r="GU38" s="123"/>
      <c r="GV38" s="123"/>
      <c r="GW38" s="123"/>
      <c r="GX38" s="123"/>
      <c r="GY38" s="123"/>
      <c r="GZ38" s="123"/>
      <c r="HA38" s="123"/>
      <c r="HB38" s="123"/>
      <c r="HC38" s="123"/>
      <c r="HD38" s="123"/>
      <c r="HE38" s="123"/>
      <c r="HF38" s="123"/>
      <c r="HG38" s="123"/>
      <c r="HH38" s="123"/>
      <c r="HI38" s="123"/>
      <c r="HJ38" s="123"/>
      <c r="HK38" s="123"/>
      <c r="HL38" s="123"/>
      <c r="HM38" s="123"/>
      <c r="HN38" s="123"/>
      <c r="HO38" s="123"/>
      <c r="HP38" s="123"/>
      <c r="HQ38" s="123"/>
      <c r="HR38" s="123"/>
      <c r="HS38" s="123"/>
      <c r="HT38" s="123"/>
      <c r="HU38" s="123"/>
      <c r="HV38" s="123"/>
      <c r="HW38" s="123"/>
      <c r="HX38" s="123"/>
      <c r="HY38" s="123"/>
      <c r="HZ38" s="123"/>
      <c r="IA38" s="123"/>
      <c r="IB38" s="123"/>
    </row>
    <row r="39" spans="1:236" s="52" customFormat="1" ht="16.5">
      <c r="A39" s="392"/>
      <c r="B39" s="401"/>
      <c r="C39" s="401"/>
      <c r="D39" s="403"/>
      <c r="E39" s="390"/>
      <c r="F39" s="399"/>
      <c r="G39" s="30">
        <v>570</v>
      </c>
      <c r="H39" s="408"/>
      <c r="I39" s="405"/>
      <c r="J39" s="422"/>
      <c r="K39" s="404"/>
      <c r="L39" s="390"/>
      <c r="M39" s="30">
        <v>570</v>
      </c>
      <c r="N39" s="401"/>
      <c r="O39" s="401"/>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c r="DP39" s="123"/>
      <c r="DQ39" s="123"/>
      <c r="DR39" s="123"/>
      <c r="DS39" s="123"/>
      <c r="DT39" s="123"/>
      <c r="DU39" s="123"/>
      <c r="DV39" s="123"/>
      <c r="DW39" s="123"/>
      <c r="DX39" s="123"/>
      <c r="DY39" s="123"/>
      <c r="DZ39" s="123"/>
      <c r="EA39" s="123"/>
      <c r="EB39" s="123"/>
      <c r="EC39" s="123"/>
      <c r="ED39" s="123"/>
      <c r="EE39" s="123"/>
      <c r="EF39" s="123"/>
      <c r="EG39" s="123"/>
      <c r="EH39" s="123"/>
      <c r="EI39" s="123"/>
      <c r="EJ39" s="123"/>
      <c r="EK39" s="123"/>
      <c r="EL39" s="123"/>
      <c r="EM39" s="123"/>
      <c r="EN39" s="123"/>
      <c r="EO39" s="123"/>
      <c r="EP39" s="123"/>
      <c r="EQ39" s="123"/>
      <c r="ER39" s="123"/>
      <c r="ES39" s="123"/>
      <c r="ET39" s="123"/>
      <c r="EU39" s="123"/>
      <c r="EV39" s="123"/>
      <c r="EW39" s="123"/>
      <c r="EX39" s="123"/>
      <c r="EY39" s="123"/>
      <c r="EZ39" s="123"/>
      <c r="FA39" s="123"/>
      <c r="FB39" s="123"/>
      <c r="FC39" s="123"/>
      <c r="FD39" s="123"/>
      <c r="FE39" s="123"/>
      <c r="FF39" s="123"/>
      <c r="FG39" s="123"/>
      <c r="FH39" s="123"/>
      <c r="FI39" s="123"/>
      <c r="FJ39" s="123"/>
      <c r="FK39" s="123"/>
      <c r="FL39" s="123"/>
      <c r="FM39" s="123"/>
      <c r="FN39" s="123"/>
      <c r="FO39" s="123"/>
      <c r="FP39" s="123"/>
      <c r="FQ39" s="123"/>
      <c r="FR39" s="123"/>
      <c r="FS39" s="123"/>
      <c r="FT39" s="123"/>
      <c r="FU39" s="123"/>
      <c r="FV39" s="123"/>
      <c r="FW39" s="123"/>
      <c r="FX39" s="123"/>
      <c r="FY39" s="123"/>
      <c r="FZ39" s="123"/>
      <c r="GA39" s="123"/>
      <c r="GB39" s="123"/>
      <c r="GC39" s="123"/>
      <c r="GD39" s="123"/>
      <c r="GE39" s="123"/>
      <c r="GF39" s="123"/>
      <c r="GG39" s="123"/>
      <c r="GH39" s="123"/>
      <c r="GI39" s="123"/>
      <c r="GJ39" s="123"/>
      <c r="GK39" s="123"/>
      <c r="GL39" s="123"/>
      <c r="GM39" s="123"/>
      <c r="GN39" s="123"/>
      <c r="GO39" s="123"/>
      <c r="GP39" s="123"/>
      <c r="GQ39" s="123"/>
      <c r="GR39" s="123"/>
      <c r="GS39" s="123"/>
      <c r="GT39" s="123"/>
      <c r="GU39" s="123"/>
      <c r="GV39" s="123"/>
      <c r="GW39" s="123"/>
      <c r="GX39" s="123"/>
      <c r="GY39" s="123"/>
      <c r="GZ39" s="123"/>
      <c r="HA39" s="123"/>
      <c r="HB39" s="123"/>
      <c r="HC39" s="123"/>
      <c r="HD39" s="123"/>
      <c r="HE39" s="123"/>
      <c r="HF39" s="123"/>
      <c r="HG39" s="123"/>
      <c r="HH39" s="123"/>
      <c r="HI39" s="123"/>
      <c r="HJ39" s="123"/>
      <c r="HK39" s="123"/>
      <c r="HL39" s="123"/>
      <c r="HM39" s="123"/>
      <c r="HN39" s="123"/>
      <c r="HO39" s="123"/>
      <c r="HP39" s="123"/>
      <c r="HQ39" s="123"/>
      <c r="HR39" s="123"/>
      <c r="HS39" s="123"/>
      <c r="HT39" s="123"/>
      <c r="HU39" s="123"/>
      <c r="HV39" s="123"/>
      <c r="HW39" s="123"/>
      <c r="HX39" s="123"/>
      <c r="HY39" s="123"/>
      <c r="HZ39" s="123"/>
      <c r="IA39" s="123"/>
      <c r="IB39" s="123"/>
    </row>
    <row r="40" spans="1:236" s="52" customFormat="1" ht="33">
      <c r="A40" s="17">
        <v>23</v>
      </c>
      <c r="B40" s="21" t="s">
        <v>1475</v>
      </c>
      <c r="C40" s="21" t="s">
        <v>1376</v>
      </c>
      <c r="D40" s="39" t="s">
        <v>1422</v>
      </c>
      <c r="E40" s="142">
        <v>35096</v>
      </c>
      <c r="F40" s="53" t="s">
        <v>1476</v>
      </c>
      <c r="G40" s="30">
        <v>1200</v>
      </c>
      <c r="H40" s="121" t="s">
        <v>1024</v>
      </c>
      <c r="I40" s="254">
        <v>39400</v>
      </c>
      <c r="J40" s="35" t="s">
        <v>1432</v>
      </c>
      <c r="K40" s="41">
        <v>960115</v>
      </c>
      <c r="L40" s="42" t="s">
        <v>1477</v>
      </c>
      <c r="M40" s="30">
        <v>1200</v>
      </c>
      <c r="N40" s="21"/>
      <c r="O40" s="21"/>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c r="DI40" s="123"/>
      <c r="DJ40" s="123"/>
      <c r="DK40" s="123"/>
      <c r="DL40" s="123"/>
      <c r="DM40" s="123"/>
      <c r="DN40" s="123"/>
      <c r="DO40" s="123"/>
      <c r="DP40" s="123"/>
      <c r="DQ40" s="123"/>
      <c r="DR40" s="123"/>
      <c r="DS40" s="123"/>
      <c r="DT40" s="123"/>
      <c r="DU40" s="123"/>
      <c r="DV40" s="123"/>
      <c r="DW40" s="123"/>
      <c r="DX40" s="123"/>
      <c r="DY40" s="123"/>
      <c r="DZ40" s="123"/>
      <c r="EA40" s="123"/>
      <c r="EB40" s="123"/>
      <c r="EC40" s="123"/>
      <c r="ED40" s="123"/>
      <c r="EE40" s="123"/>
      <c r="EF40" s="123"/>
      <c r="EG40" s="123"/>
      <c r="EH40" s="123"/>
      <c r="EI40" s="123"/>
      <c r="EJ40" s="123"/>
      <c r="EK40" s="123"/>
      <c r="EL40" s="123"/>
      <c r="EM40" s="123"/>
      <c r="EN40" s="123"/>
      <c r="EO40" s="123"/>
      <c r="EP40" s="123"/>
      <c r="EQ40" s="123"/>
      <c r="ER40" s="123"/>
      <c r="ES40" s="123"/>
      <c r="ET40" s="123"/>
      <c r="EU40" s="123"/>
      <c r="EV40" s="123"/>
      <c r="EW40" s="123"/>
      <c r="EX40" s="123"/>
      <c r="EY40" s="123"/>
      <c r="EZ40" s="123"/>
      <c r="FA40" s="123"/>
      <c r="FB40" s="123"/>
      <c r="FC40" s="123"/>
      <c r="FD40" s="123"/>
      <c r="FE40" s="123"/>
      <c r="FF40" s="123"/>
      <c r="FG40" s="123"/>
      <c r="FH40" s="123"/>
      <c r="FI40" s="123"/>
      <c r="FJ40" s="123"/>
      <c r="FK40" s="123"/>
      <c r="FL40" s="123"/>
      <c r="FM40" s="123"/>
      <c r="FN40" s="123"/>
      <c r="FO40" s="123"/>
      <c r="FP40" s="123"/>
      <c r="FQ40" s="123"/>
      <c r="FR40" s="123"/>
      <c r="FS40" s="123"/>
      <c r="FT40" s="123"/>
      <c r="FU40" s="123"/>
      <c r="FV40" s="123"/>
      <c r="FW40" s="123"/>
      <c r="FX40" s="123"/>
      <c r="FY40" s="123"/>
      <c r="FZ40" s="123"/>
      <c r="GA40" s="123"/>
      <c r="GB40" s="123"/>
      <c r="GC40" s="123"/>
      <c r="GD40" s="123"/>
      <c r="GE40" s="123"/>
      <c r="GF40" s="123"/>
      <c r="GG40" s="123"/>
      <c r="GH40" s="123"/>
      <c r="GI40" s="123"/>
      <c r="GJ40" s="123"/>
      <c r="GK40" s="123"/>
      <c r="GL40" s="123"/>
      <c r="GM40" s="123"/>
      <c r="GN40" s="123"/>
      <c r="GO40" s="123"/>
      <c r="GP40" s="123"/>
      <c r="GQ40" s="123"/>
      <c r="GR40" s="123"/>
      <c r="GS40" s="123"/>
      <c r="GT40" s="123"/>
      <c r="GU40" s="123"/>
      <c r="GV40" s="123"/>
      <c r="GW40" s="123"/>
      <c r="GX40" s="123"/>
      <c r="GY40" s="123"/>
      <c r="GZ40" s="123"/>
      <c r="HA40" s="123"/>
      <c r="HB40" s="123"/>
      <c r="HC40" s="123"/>
      <c r="HD40" s="123"/>
      <c r="HE40" s="123"/>
      <c r="HF40" s="123"/>
      <c r="HG40" s="123"/>
      <c r="HH40" s="123"/>
      <c r="HI40" s="123"/>
      <c r="HJ40" s="123"/>
      <c r="HK40" s="123"/>
      <c r="HL40" s="123"/>
      <c r="HM40" s="123"/>
      <c r="HN40" s="123"/>
      <c r="HO40" s="123"/>
      <c r="HP40" s="123"/>
      <c r="HQ40" s="123"/>
      <c r="HR40" s="123"/>
      <c r="HS40" s="123"/>
      <c r="HT40" s="123"/>
      <c r="HU40" s="123"/>
      <c r="HV40" s="123"/>
      <c r="HW40" s="123"/>
      <c r="HX40" s="123"/>
      <c r="HY40" s="123"/>
      <c r="HZ40" s="123"/>
      <c r="IA40" s="123"/>
      <c r="IB40" s="123"/>
    </row>
    <row r="41" spans="1:236" s="52" customFormat="1" ht="33">
      <c r="A41" s="17">
        <v>24</v>
      </c>
      <c r="B41" s="21" t="s">
        <v>1478</v>
      </c>
      <c r="C41" s="21" t="s">
        <v>1377</v>
      </c>
      <c r="D41" s="39" t="s">
        <v>1421</v>
      </c>
      <c r="E41" s="142">
        <v>36008</v>
      </c>
      <c r="F41" s="53" t="s">
        <v>1479</v>
      </c>
      <c r="G41" s="30">
        <v>74980</v>
      </c>
      <c r="H41" s="121" t="s">
        <v>1024</v>
      </c>
      <c r="I41" s="254">
        <v>39400</v>
      </c>
      <c r="J41" s="35" t="s">
        <v>1432</v>
      </c>
      <c r="K41" s="41">
        <v>960115</v>
      </c>
      <c r="L41" s="42" t="s">
        <v>1480</v>
      </c>
      <c r="M41" s="30">
        <v>74980</v>
      </c>
      <c r="N41" s="21"/>
      <c r="O41" s="21"/>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c r="DM41" s="123"/>
      <c r="DN41" s="123"/>
      <c r="DO41" s="123"/>
      <c r="DP41" s="123"/>
      <c r="DQ41" s="123"/>
      <c r="DR41" s="123"/>
      <c r="DS41" s="123"/>
      <c r="DT41" s="123"/>
      <c r="DU41" s="123"/>
      <c r="DV41" s="123"/>
      <c r="DW41" s="123"/>
      <c r="DX41" s="123"/>
      <c r="DY41" s="123"/>
      <c r="DZ41" s="123"/>
      <c r="EA41" s="123"/>
      <c r="EB41" s="123"/>
      <c r="EC41" s="123"/>
      <c r="ED41" s="123"/>
      <c r="EE41" s="123"/>
      <c r="EF41" s="123"/>
      <c r="EG41" s="123"/>
      <c r="EH41" s="123"/>
      <c r="EI41" s="123"/>
      <c r="EJ41" s="123"/>
      <c r="EK41" s="123"/>
      <c r="EL41" s="123"/>
      <c r="EM41" s="123"/>
      <c r="EN41" s="123"/>
      <c r="EO41" s="123"/>
      <c r="EP41" s="123"/>
      <c r="EQ41" s="123"/>
      <c r="ER41" s="123"/>
      <c r="ES41" s="123"/>
      <c r="ET41" s="123"/>
      <c r="EU41" s="123"/>
      <c r="EV41" s="123"/>
      <c r="EW41" s="123"/>
      <c r="EX41" s="123"/>
      <c r="EY41" s="123"/>
      <c r="EZ41" s="123"/>
      <c r="FA41" s="123"/>
      <c r="FB41" s="123"/>
      <c r="FC41" s="123"/>
      <c r="FD41" s="123"/>
      <c r="FE41" s="123"/>
      <c r="FF41" s="123"/>
      <c r="FG41" s="123"/>
      <c r="FH41" s="123"/>
      <c r="FI41" s="123"/>
      <c r="FJ41" s="123"/>
      <c r="FK41" s="123"/>
      <c r="FL41" s="123"/>
      <c r="FM41" s="123"/>
      <c r="FN41" s="123"/>
      <c r="FO41" s="123"/>
      <c r="FP41" s="123"/>
      <c r="FQ41" s="123"/>
      <c r="FR41" s="123"/>
      <c r="FS41" s="123"/>
      <c r="FT41" s="123"/>
      <c r="FU41" s="123"/>
      <c r="FV41" s="123"/>
      <c r="FW41" s="123"/>
      <c r="FX41" s="123"/>
      <c r="FY41" s="123"/>
      <c r="FZ41" s="123"/>
      <c r="GA41" s="123"/>
      <c r="GB41" s="123"/>
      <c r="GC41" s="123"/>
      <c r="GD41" s="123"/>
      <c r="GE41" s="123"/>
      <c r="GF41" s="123"/>
      <c r="GG41" s="123"/>
      <c r="GH41" s="123"/>
      <c r="GI41" s="123"/>
      <c r="GJ41" s="123"/>
      <c r="GK41" s="123"/>
      <c r="GL41" s="123"/>
      <c r="GM41" s="123"/>
      <c r="GN41" s="123"/>
      <c r="GO41" s="123"/>
      <c r="GP41" s="123"/>
      <c r="GQ41" s="123"/>
      <c r="GR41" s="123"/>
      <c r="GS41" s="123"/>
      <c r="GT41" s="123"/>
      <c r="GU41" s="123"/>
      <c r="GV41" s="123"/>
      <c r="GW41" s="123"/>
      <c r="GX41" s="123"/>
      <c r="GY41" s="123"/>
      <c r="GZ41" s="123"/>
      <c r="HA41" s="123"/>
      <c r="HB41" s="123"/>
      <c r="HC41" s="123"/>
      <c r="HD41" s="123"/>
      <c r="HE41" s="123"/>
      <c r="HF41" s="123"/>
      <c r="HG41" s="123"/>
      <c r="HH41" s="123"/>
      <c r="HI41" s="123"/>
      <c r="HJ41" s="123"/>
      <c r="HK41" s="123"/>
      <c r="HL41" s="123"/>
      <c r="HM41" s="123"/>
      <c r="HN41" s="123"/>
      <c r="HO41" s="123"/>
      <c r="HP41" s="123"/>
      <c r="HQ41" s="123"/>
      <c r="HR41" s="123"/>
      <c r="HS41" s="123"/>
      <c r="HT41" s="123"/>
      <c r="HU41" s="123"/>
      <c r="HV41" s="123"/>
      <c r="HW41" s="123"/>
      <c r="HX41" s="123"/>
      <c r="HY41" s="123"/>
      <c r="HZ41" s="123"/>
      <c r="IA41" s="123"/>
      <c r="IB41" s="123"/>
    </row>
    <row r="42" spans="1:236" s="52" customFormat="1" ht="33">
      <c r="A42" s="17">
        <v>25</v>
      </c>
      <c r="B42" s="21" t="s">
        <v>1475</v>
      </c>
      <c r="C42" s="21" t="s">
        <v>249</v>
      </c>
      <c r="D42" s="40" t="s">
        <v>1428</v>
      </c>
      <c r="E42" s="143">
        <v>38930</v>
      </c>
      <c r="F42" s="53" t="s">
        <v>1481</v>
      </c>
      <c r="G42" s="30">
        <v>900</v>
      </c>
      <c r="H42" s="121" t="s">
        <v>1024</v>
      </c>
      <c r="I42" s="254">
        <v>39400</v>
      </c>
      <c r="J42" s="35" t="s">
        <v>1432</v>
      </c>
      <c r="K42" s="41">
        <v>960119</v>
      </c>
      <c r="L42" s="42" t="s">
        <v>1447</v>
      </c>
      <c r="M42" s="30">
        <v>900</v>
      </c>
      <c r="N42" s="21"/>
      <c r="O42" s="21"/>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23"/>
      <c r="GQ42" s="123"/>
      <c r="GR42" s="123"/>
      <c r="GS42" s="123"/>
      <c r="GT42" s="123"/>
      <c r="GU42" s="123"/>
      <c r="GV42" s="123"/>
      <c r="GW42" s="123"/>
      <c r="GX42" s="123"/>
      <c r="GY42" s="123"/>
      <c r="GZ42" s="123"/>
      <c r="HA42" s="123"/>
      <c r="HB42" s="123"/>
      <c r="HC42" s="123"/>
      <c r="HD42" s="123"/>
      <c r="HE42" s="123"/>
      <c r="HF42" s="123"/>
      <c r="HG42" s="123"/>
      <c r="HH42" s="123"/>
      <c r="HI42" s="123"/>
      <c r="HJ42" s="123"/>
      <c r="HK42" s="123"/>
      <c r="HL42" s="123"/>
      <c r="HM42" s="123"/>
      <c r="HN42" s="123"/>
      <c r="HO42" s="123"/>
      <c r="HP42" s="123"/>
      <c r="HQ42" s="123"/>
      <c r="HR42" s="123"/>
      <c r="HS42" s="123"/>
      <c r="HT42" s="123"/>
      <c r="HU42" s="123"/>
      <c r="HV42" s="123"/>
      <c r="HW42" s="123"/>
      <c r="HX42" s="123"/>
      <c r="HY42" s="123"/>
      <c r="HZ42" s="123"/>
      <c r="IA42" s="123"/>
      <c r="IB42" s="123"/>
    </row>
    <row r="43" spans="1:236" s="52" customFormat="1" ht="33">
      <c r="A43" s="17">
        <v>26</v>
      </c>
      <c r="B43" s="21" t="s">
        <v>1475</v>
      </c>
      <c r="C43" s="21" t="s">
        <v>249</v>
      </c>
      <c r="D43" s="40" t="s">
        <v>1428</v>
      </c>
      <c r="E43" s="143">
        <v>38930</v>
      </c>
      <c r="F43" s="53" t="s">
        <v>1482</v>
      </c>
      <c r="G43" s="30">
        <v>450</v>
      </c>
      <c r="H43" s="121" t="s">
        <v>1024</v>
      </c>
      <c r="I43" s="254">
        <v>39400</v>
      </c>
      <c r="J43" s="35" t="s">
        <v>1432</v>
      </c>
      <c r="K43" s="41">
        <v>960119</v>
      </c>
      <c r="L43" s="42" t="s">
        <v>1447</v>
      </c>
      <c r="M43" s="30">
        <v>450</v>
      </c>
      <c r="N43" s="21"/>
      <c r="O43" s="21"/>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123"/>
      <c r="CN43" s="123"/>
      <c r="CO43" s="123"/>
      <c r="CP43" s="123"/>
      <c r="CQ43" s="123"/>
      <c r="CR43" s="123"/>
      <c r="CS43" s="123"/>
      <c r="CT43" s="123"/>
      <c r="CU43" s="123"/>
      <c r="CV43" s="123"/>
      <c r="CW43" s="123"/>
      <c r="CX43" s="123"/>
      <c r="CY43" s="123"/>
      <c r="CZ43" s="123"/>
      <c r="DA43" s="123"/>
      <c r="DB43" s="123"/>
      <c r="DC43" s="123"/>
      <c r="DD43" s="123"/>
      <c r="DE43" s="123"/>
      <c r="DF43" s="123"/>
      <c r="DG43" s="123"/>
      <c r="DH43" s="123"/>
      <c r="DI43" s="123"/>
      <c r="DJ43" s="123"/>
      <c r="DK43" s="123"/>
      <c r="DL43" s="123"/>
      <c r="DM43" s="123"/>
      <c r="DN43" s="123"/>
      <c r="DO43" s="123"/>
      <c r="DP43" s="123"/>
      <c r="DQ43" s="123"/>
      <c r="DR43" s="123"/>
      <c r="DS43" s="123"/>
      <c r="DT43" s="123"/>
      <c r="DU43" s="123"/>
      <c r="DV43" s="123"/>
      <c r="DW43" s="123"/>
      <c r="DX43" s="123"/>
      <c r="DY43" s="123"/>
      <c r="DZ43" s="123"/>
      <c r="EA43" s="123"/>
      <c r="EB43" s="123"/>
      <c r="EC43" s="123"/>
      <c r="ED43" s="123"/>
      <c r="EE43" s="123"/>
      <c r="EF43" s="123"/>
      <c r="EG43" s="123"/>
      <c r="EH43" s="123"/>
      <c r="EI43" s="123"/>
      <c r="EJ43" s="123"/>
      <c r="EK43" s="123"/>
      <c r="EL43" s="123"/>
      <c r="EM43" s="123"/>
      <c r="EN43" s="123"/>
      <c r="EO43" s="123"/>
      <c r="EP43" s="123"/>
      <c r="EQ43" s="123"/>
      <c r="ER43" s="123"/>
      <c r="ES43" s="123"/>
      <c r="ET43" s="123"/>
      <c r="EU43" s="123"/>
      <c r="EV43" s="123"/>
      <c r="EW43" s="123"/>
      <c r="EX43" s="123"/>
      <c r="EY43" s="123"/>
      <c r="EZ43" s="123"/>
      <c r="FA43" s="123"/>
      <c r="FB43" s="123"/>
      <c r="FC43" s="123"/>
      <c r="FD43" s="123"/>
      <c r="FE43" s="123"/>
      <c r="FF43" s="123"/>
      <c r="FG43" s="123"/>
      <c r="FH43" s="123"/>
      <c r="FI43" s="123"/>
      <c r="FJ43" s="123"/>
      <c r="FK43" s="123"/>
      <c r="FL43" s="123"/>
      <c r="FM43" s="123"/>
      <c r="FN43" s="123"/>
      <c r="FO43" s="123"/>
      <c r="FP43" s="123"/>
      <c r="FQ43" s="123"/>
      <c r="FR43" s="123"/>
      <c r="FS43" s="123"/>
      <c r="FT43" s="123"/>
      <c r="FU43" s="123"/>
      <c r="FV43" s="123"/>
      <c r="FW43" s="123"/>
      <c r="FX43" s="123"/>
      <c r="FY43" s="123"/>
      <c r="FZ43" s="123"/>
      <c r="GA43" s="123"/>
      <c r="GB43" s="123"/>
      <c r="GC43" s="123"/>
      <c r="GD43" s="123"/>
      <c r="GE43" s="123"/>
      <c r="GF43" s="123"/>
      <c r="GG43" s="123"/>
      <c r="GH43" s="123"/>
      <c r="GI43" s="123"/>
      <c r="GJ43" s="123"/>
      <c r="GK43" s="123"/>
      <c r="GL43" s="123"/>
      <c r="GM43" s="123"/>
      <c r="GN43" s="123"/>
      <c r="GO43" s="123"/>
      <c r="GP43" s="123"/>
      <c r="GQ43" s="123"/>
      <c r="GR43" s="123"/>
      <c r="GS43" s="123"/>
      <c r="GT43" s="123"/>
      <c r="GU43" s="123"/>
      <c r="GV43" s="123"/>
      <c r="GW43" s="123"/>
      <c r="GX43" s="123"/>
      <c r="GY43" s="123"/>
      <c r="GZ43" s="123"/>
      <c r="HA43" s="123"/>
      <c r="HB43" s="123"/>
      <c r="HC43" s="123"/>
      <c r="HD43" s="123"/>
      <c r="HE43" s="123"/>
      <c r="HF43" s="123"/>
      <c r="HG43" s="123"/>
      <c r="HH43" s="123"/>
      <c r="HI43" s="123"/>
      <c r="HJ43" s="123"/>
      <c r="HK43" s="123"/>
      <c r="HL43" s="123"/>
      <c r="HM43" s="123"/>
      <c r="HN43" s="123"/>
      <c r="HO43" s="123"/>
      <c r="HP43" s="123"/>
      <c r="HQ43" s="123"/>
      <c r="HR43" s="123"/>
      <c r="HS43" s="123"/>
      <c r="HT43" s="123"/>
      <c r="HU43" s="123"/>
      <c r="HV43" s="123"/>
      <c r="HW43" s="123"/>
      <c r="HX43" s="123"/>
      <c r="HY43" s="123"/>
      <c r="HZ43" s="123"/>
      <c r="IA43" s="123"/>
      <c r="IB43" s="123"/>
    </row>
    <row r="44" spans="1:236" s="52" customFormat="1" ht="33">
      <c r="A44" s="17">
        <v>27</v>
      </c>
      <c r="B44" s="21" t="s">
        <v>1483</v>
      </c>
      <c r="C44" s="21" t="s">
        <v>1355</v>
      </c>
      <c r="D44" s="39" t="s">
        <v>1331</v>
      </c>
      <c r="E44" s="142">
        <v>34182</v>
      </c>
      <c r="F44" s="53" t="s">
        <v>425</v>
      </c>
      <c r="G44" s="30">
        <v>528</v>
      </c>
      <c r="H44" s="121" t="s">
        <v>1024</v>
      </c>
      <c r="I44" s="254">
        <v>39400</v>
      </c>
      <c r="J44" s="35" t="s">
        <v>1432</v>
      </c>
      <c r="K44" s="41">
        <v>960119</v>
      </c>
      <c r="L44" s="42" t="s">
        <v>1447</v>
      </c>
      <c r="M44" s="30">
        <v>528</v>
      </c>
      <c r="N44" s="53"/>
      <c r="O44" s="5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3"/>
      <c r="DH44" s="123"/>
      <c r="DI44" s="123"/>
      <c r="DJ44" s="123"/>
      <c r="DK44" s="123"/>
      <c r="DL44" s="123"/>
      <c r="DM44" s="123"/>
      <c r="DN44" s="123"/>
      <c r="DO44" s="123"/>
      <c r="DP44" s="123"/>
      <c r="DQ44" s="123"/>
      <c r="DR44" s="123"/>
      <c r="DS44" s="123"/>
      <c r="DT44" s="123"/>
      <c r="DU44" s="123"/>
      <c r="DV44" s="123"/>
      <c r="DW44" s="123"/>
      <c r="DX44" s="123"/>
      <c r="DY44" s="123"/>
      <c r="DZ44" s="123"/>
      <c r="EA44" s="123"/>
      <c r="EB44" s="123"/>
      <c r="EC44" s="123"/>
      <c r="ED44" s="123"/>
      <c r="EE44" s="123"/>
      <c r="EF44" s="123"/>
      <c r="EG44" s="123"/>
      <c r="EH44" s="123"/>
      <c r="EI44" s="123"/>
      <c r="EJ44" s="123"/>
      <c r="EK44" s="123"/>
      <c r="EL44" s="123"/>
      <c r="EM44" s="123"/>
      <c r="EN44" s="123"/>
      <c r="EO44" s="123"/>
      <c r="EP44" s="123"/>
      <c r="EQ44" s="123"/>
      <c r="ER44" s="123"/>
      <c r="ES44" s="123"/>
      <c r="ET44" s="123"/>
      <c r="EU44" s="123"/>
      <c r="EV44" s="123"/>
      <c r="EW44" s="123"/>
      <c r="EX44" s="123"/>
      <c r="EY44" s="123"/>
      <c r="EZ44" s="123"/>
      <c r="FA44" s="123"/>
      <c r="FB44" s="123"/>
      <c r="FC44" s="123"/>
      <c r="FD44" s="123"/>
      <c r="FE44" s="123"/>
      <c r="FF44" s="123"/>
      <c r="FG44" s="123"/>
      <c r="FH44" s="123"/>
      <c r="FI44" s="123"/>
      <c r="FJ44" s="123"/>
      <c r="FK44" s="123"/>
      <c r="FL44" s="123"/>
      <c r="FM44" s="123"/>
      <c r="FN44" s="123"/>
      <c r="FO44" s="123"/>
      <c r="FP44" s="123"/>
      <c r="FQ44" s="123"/>
      <c r="FR44" s="123"/>
      <c r="FS44" s="123"/>
      <c r="FT44" s="123"/>
      <c r="FU44" s="123"/>
      <c r="FV44" s="123"/>
      <c r="FW44" s="123"/>
      <c r="FX44" s="123"/>
      <c r="FY44" s="123"/>
      <c r="FZ44" s="123"/>
      <c r="GA44" s="123"/>
      <c r="GB44" s="123"/>
      <c r="GC44" s="123"/>
      <c r="GD44" s="123"/>
      <c r="GE44" s="123"/>
      <c r="GF44" s="123"/>
      <c r="GG44" s="123"/>
      <c r="GH44" s="123"/>
      <c r="GI44" s="123"/>
      <c r="GJ44" s="123"/>
      <c r="GK44" s="123"/>
      <c r="GL44" s="123"/>
      <c r="GM44" s="123"/>
      <c r="GN44" s="123"/>
      <c r="GO44" s="123"/>
      <c r="GP44" s="123"/>
      <c r="GQ44" s="123"/>
      <c r="GR44" s="123"/>
      <c r="GS44" s="123"/>
      <c r="GT44" s="123"/>
      <c r="GU44" s="123"/>
      <c r="GV44" s="123"/>
      <c r="GW44" s="123"/>
      <c r="GX44" s="123"/>
      <c r="GY44" s="123"/>
      <c r="GZ44" s="123"/>
      <c r="HA44" s="123"/>
      <c r="HB44" s="123"/>
      <c r="HC44" s="123"/>
      <c r="HD44" s="123"/>
      <c r="HE44" s="123"/>
      <c r="HF44" s="123"/>
      <c r="HG44" s="123"/>
      <c r="HH44" s="123"/>
      <c r="HI44" s="123"/>
      <c r="HJ44" s="123"/>
      <c r="HK44" s="123"/>
      <c r="HL44" s="123"/>
      <c r="HM44" s="123"/>
      <c r="HN44" s="123"/>
      <c r="HO44" s="123"/>
      <c r="HP44" s="123"/>
      <c r="HQ44" s="123"/>
      <c r="HR44" s="123"/>
      <c r="HS44" s="123"/>
      <c r="HT44" s="123"/>
      <c r="HU44" s="123"/>
      <c r="HV44" s="123"/>
      <c r="HW44" s="123"/>
      <c r="HX44" s="123"/>
      <c r="HY44" s="123"/>
      <c r="HZ44" s="123"/>
      <c r="IA44" s="123"/>
      <c r="IB44" s="123"/>
    </row>
    <row r="45" spans="1:236" s="52" customFormat="1" ht="16.5">
      <c r="A45" s="392">
        <v>28</v>
      </c>
      <c r="B45" s="401" t="s">
        <v>426</v>
      </c>
      <c r="C45" s="401" t="s">
        <v>256</v>
      </c>
      <c r="D45" s="403" t="s">
        <v>1420</v>
      </c>
      <c r="E45" s="413">
        <v>36770</v>
      </c>
      <c r="F45" s="399" t="s">
        <v>427</v>
      </c>
      <c r="G45" s="30">
        <v>1000</v>
      </c>
      <c r="H45" s="408" t="s">
        <v>1024</v>
      </c>
      <c r="I45" s="405">
        <v>39400</v>
      </c>
      <c r="J45" s="422" t="s">
        <v>1432</v>
      </c>
      <c r="K45" s="404">
        <v>960123</v>
      </c>
      <c r="L45" s="390" t="s">
        <v>1027</v>
      </c>
      <c r="M45" s="30">
        <v>1000</v>
      </c>
      <c r="N45" s="401"/>
      <c r="O45" s="401"/>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3"/>
      <c r="CL45" s="123"/>
      <c r="CM45" s="123"/>
      <c r="CN45" s="123"/>
      <c r="CO45" s="123"/>
      <c r="CP45" s="123"/>
      <c r="CQ45" s="123"/>
      <c r="CR45" s="123"/>
      <c r="CS45" s="123"/>
      <c r="CT45" s="123"/>
      <c r="CU45" s="123"/>
      <c r="CV45" s="123"/>
      <c r="CW45" s="123"/>
      <c r="CX45" s="123"/>
      <c r="CY45" s="123"/>
      <c r="CZ45" s="123"/>
      <c r="DA45" s="123"/>
      <c r="DB45" s="123"/>
      <c r="DC45" s="123"/>
      <c r="DD45" s="123"/>
      <c r="DE45" s="123"/>
      <c r="DF45" s="123"/>
      <c r="DG45" s="123"/>
      <c r="DH45" s="123"/>
      <c r="DI45" s="123"/>
      <c r="DJ45" s="123"/>
      <c r="DK45" s="123"/>
      <c r="DL45" s="123"/>
      <c r="DM45" s="123"/>
      <c r="DN45" s="123"/>
      <c r="DO45" s="123"/>
      <c r="DP45" s="123"/>
      <c r="DQ45" s="123"/>
      <c r="DR45" s="123"/>
      <c r="DS45" s="123"/>
      <c r="DT45" s="123"/>
      <c r="DU45" s="123"/>
      <c r="DV45" s="123"/>
      <c r="DW45" s="123"/>
      <c r="DX45" s="123"/>
      <c r="DY45" s="123"/>
      <c r="DZ45" s="123"/>
      <c r="EA45" s="123"/>
      <c r="EB45" s="123"/>
      <c r="EC45" s="123"/>
      <c r="ED45" s="123"/>
      <c r="EE45" s="123"/>
      <c r="EF45" s="123"/>
      <c r="EG45" s="123"/>
      <c r="EH45" s="123"/>
      <c r="EI45" s="123"/>
      <c r="EJ45" s="123"/>
      <c r="EK45" s="123"/>
      <c r="EL45" s="123"/>
      <c r="EM45" s="123"/>
      <c r="EN45" s="123"/>
      <c r="EO45" s="123"/>
      <c r="EP45" s="123"/>
      <c r="EQ45" s="123"/>
      <c r="ER45" s="123"/>
      <c r="ES45" s="123"/>
      <c r="ET45" s="123"/>
      <c r="EU45" s="123"/>
      <c r="EV45" s="123"/>
      <c r="EW45" s="123"/>
      <c r="EX45" s="123"/>
      <c r="EY45" s="123"/>
      <c r="EZ45" s="123"/>
      <c r="FA45" s="123"/>
      <c r="FB45" s="123"/>
      <c r="FC45" s="123"/>
      <c r="FD45" s="123"/>
      <c r="FE45" s="123"/>
      <c r="FF45" s="123"/>
      <c r="FG45" s="123"/>
      <c r="FH45" s="123"/>
      <c r="FI45" s="123"/>
      <c r="FJ45" s="123"/>
      <c r="FK45" s="123"/>
      <c r="FL45" s="123"/>
      <c r="FM45" s="123"/>
      <c r="FN45" s="123"/>
      <c r="FO45" s="123"/>
      <c r="FP45" s="123"/>
      <c r="FQ45" s="123"/>
      <c r="FR45" s="123"/>
      <c r="FS45" s="123"/>
      <c r="FT45" s="123"/>
      <c r="FU45" s="123"/>
      <c r="FV45" s="123"/>
      <c r="FW45" s="123"/>
      <c r="FX45" s="123"/>
      <c r="FY45" s="123"/>
      <c r="FZ45" s="123"/>
      <c r="GA45" s="123"/>
      <c r="GB45" s="123"/>
      <c r="GC45" s="123"/>
      <c r="GD45" s="123"/>
      <c r="GE45" s="123"/>
      <c r="GF45" s="123"/>
      <c r="GG45" s="123"/>
      <c r="GH45" s="123"/>
      <c r="GI45" s="123"/>
      <c r="GJ45" s="123"/>
      <c r="GK45" s="123"/>
      <c r="GL45" s="123"/>
      <c r="GM45" s="123"/>
      <c r="GN45" s="123"/>
      <c r="GO45" s="123"/>
      <c r="GP45" s="123"/>
      <c r="GQ45" s="123"/>
      <c r="GR45" s="123"/>
      <c r="GS45" s="123"/>
      <c r="GT45" s="123"/>
      <c r="GU45" s="123"/>
      <c r="GV45" s="123"/>
      <c r="GW45" s="123"/>
      <c r="GX45" s="123"/>
      <c r="GY45" s="123"/>
      <c r="GZ45" s="123"/>
      <c r="HA45" s="123"/>
      <c r="HB45" s="123"/>
      <c r="HC45" s="123"/>
      <c r="HD45" s="123"/>
      <c r="HE45" s="123"/>
      <c r="HF45" s="123"/>
      <c r="HG45" s="123"/>
      <c r="HH45" s="123"/>
      <c r="HI45" s="123"/>
      <c r="HJ45" s="123"/>
      <c r="HK45" s="123"/>
      <c r="HL45" s="123"/>
      <c r="HM45" s="123"/>
      <c r="HN45" s="123"/>
      <c r="HO45" s="123"/>
      <c r="HP45" s="123"/>
      <c r="HQ45" s="123"/>
      <c r="HR45" s="123"/>
      <c r="HS45" s="123"/>
      <c r="HT45" s="123"/>
      <c r="HU45" s="123"/>
      <c r="HV45" s="123"/>
      <c r="HW45" s="123"/>
      <c r="HX45" s="123"/>
      <c r="HY45" s="123"/>
      <c r="HZ45" s="123"/>
      <c r="IA45" s="123"/>
      <c r="IB45" s="123"/>
    </row>
    <row r="46" spans="1:236" s="52" customFormat="1" ht="16.5">
      <c r="A46" s="392"/>
      <c r="B46" s="401"/>
      <c r="C46" s="401"/>
      <c r="D46" s="403"/>
      <c r="E46" s="390"/>
      <c r="F46" s="399"/>
      <c r="G46" s="30">
        <v>1100</v>
      </c>
      <c r="H46" s="408"/>
      <c r="I46" s="405"/>
      <c r="J46" s="422"/>
      <c r="K46" s="404"/>
      <c r="L46" s="390"/>
      <c r="M46" s="30">
        <v>1100</v>
      </c>
      <c r="N46" s="401"/>
      <c r="O46" s="401"/>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c r="DD46" s="123"/>
      <c r="DE46" s="123"/>
      <c r="DF46" s="123"/>
      <c r="DG46" s="123"/>
      <c r="DH46" s="123"/>
      <c r="DI46" s="123"/>
      <c r="DJ46" s="123"/>
      <c r="DK46" s="123"/>
      <c r="DL46" s="123"/>
      <c r="DM46" s="123"/>
      <c r="DN46" s="123"/>
      <c r="DO46" s="123"/>
      <c r="DP46" s="123"/>
      <c r="DQ46" s="123"/>
      <c r="DR46" s="123"/>
      <c r="DS46" s="123"/>
      <c r="DT46" s="123"/>
      <c r="DU46" s="123"/>
      <c r="DV46" s="123"/>
      <c r="DW46" s="123"/>
      <c r="DX46" s="123"/>
      <c r="DY46" s="123"/>
      <c r="DZ46" s="123"/>
      <c r="EA46" s="123"/>
      <c r="EB46" s="123"/>
      <c r="EC46" s="123"/>
      <c r="ED46" s="123"/>
      <c r="EE46" s="123"/>
      <c r="EF46" s="123"/>
      <c r="EG46" s="123"/>
      <c r="EH46" s="123"/>
      <c r="EI46" s="123"/>
      <c r="EJ46" s="123"/>
      <c r="EK46" s="123"/>
      <c r="EL46" s="123"/>
      <c r="EM46" s="123"/>
      <c r="EN46" s="123"/>
      <c r="EO46" s="123"/>
      <c r="EP46" s="123"/>
      <c r="EQ46" s="123"/>
      <c r="ER46" s="123"/>
      <c r="ES46" s="123"/>
      <c r="ET46" s="123"/>
      <c r="EU46" s="123"/>
      <c r="EV46" s="123"/>
      <c r="EW46" s="123"/>
      <c r="EX46" s="123"/>
      <c r="EY46" s="123"/>
      <c r="EZ46" s="123"/>
      <c r="FA46" s="123"/>
      <c r="FB46" s="123"/>
      <c r="FC46" s="123"/>
      <c r="FD46" s="123"/>
      <c r="FE46" s="123"/>
      <c r="FF46" s="123"/>
      <c r="FG46" s="123"/>
      <c r="FH46" s="123"/>
      <c r="FI46" s="123"/>
      <c r="FJ46" s="123"/>
      <c r="FK46" s="123"/>
      <c r="FL46" s="123"/>
      <c r="FM46" s="123"/>
      <c r="FN46" s="123"/>
      <c r="FO46" s="123"/>
      <c r="FP46" s="123"/>
      <c r="FQ46" s="123"/>
      <c r="FR46" s="123"/>
      <c r="FS46" s="123"/>
      <c r="FT46" s="123"/>
      <c r="FU46" s="123"/>
      <c r="FV46" s="123"/>
      <c r="FW46" s="123"/>
      <c r="FX46" s="123"/>
      <c r="FY46" s="123"/>
      <c r="FZ46" s="123"/>
      <c r="GA46" s="123"/>
      <c r="GB46" s="123"/>
      <c r="GC46" s="123"/>
      <c r="GD46" s="123"/>
      <c r="GE46" s="123"/>
      <c r="GF46" s="123"/>
      <c r="GG46" s="123"/>
      <c r="GH46" s="123"/>
      <c r="GI46" s="123"/>
      <c r="GJ46" s="123"/>
      <c r="GK46" s="123"/>
      <c r="GL46" s="123"/>
      <c r="GM46" s="123"/>
      <c r="GN46" s="123"/>
      <c r="GO46" s="123"/>
      <c r="GP46" s="123"/>
      <c r="GQ46" s="123"/>
      <c r="GR46" s="123"/>
      <c r="GS46" s="123"/>
      <c r="GT46" s="123"/>
      <c r="GU46" s="123"/>
      <c r="GV46" s="123"/>
      <c r="GW46" s="123"/>
      <c r="GX46" s="123"/>
      <c r="GY46" s="123"/>
      <c r="GZ46" s="123"/>
      <c r="HA46" s="123"/>
      <c r="HB46" s="123"/>
      <c r="HC46" s="123"/>
      <c r="HD46" s="123"/>
      <c r="HE46" s="123"/>
      <c r="HF46" s="123"/>
      <c r="HG46" s="123"/>
      <c r="HH46" s="123"/>
      <c r="HI46" s="123"/>
      <c r="HJ46" s="123"/>
      <c r="HK46" s="123"/>
      <c r="HL46" s="123"/>
      <c r="HM46" s="123"/>
      <c r="HN46" s="123"/>
      <c r="HO46" s="123"/>
      <c r="HP46" s="123"/>
      <c r="HQ46" s="123"/>
      <c r="HR46" s="123"/>
      <c r="HS46" s="123"/>
      <c r="HT46" s="123"/>
      <c r="HU46" s="123"/>
      <c r="HV46" s="123"/>
      <c r="HW46" s="123"/>
      <c r="HX46" s="123"/>
      <c r="HY46" s="123"/>
      <c r="HZ46" s="123"/>
      <c r="IA46" s="123"/>
      <c r="IB46" s="123"/>
    </row>
    <row r="47" spans="1:236" s="52" customFormat="1" ht="33">
      <c r="A47" s="17">
        <v>29</v>
      </c>
      <c r="B47" s="21" t="s">
        <v>428</v>
      </c>
      <c r="C47" s="21" t="s">
        <v>1378</v>
      </c>
      <c r="D47" s="39" t="s">
        <v>429</v>
      </c>
      <c r="E47" s="142">
        <v>38930</v>
      </c>
      <c r="F47" s="53" t="s">
        <v>430</v>
      </c>
      <c r="G47" s="30">
        <v>2164</v>
      </c>
      <c r="H47" s="121" t="s">
        <v>1024</v>
      </c>
      <c r="I47" s="254">
        <v>39400</v>
      </c>
      <c r="J47" s="35" t="s">
        <v>1432</v>
      </c>
      <c r="K47" s="41">
        <v>960123</v>
      </c>
      <c r="L47" s="42" t="s">
        <v>1451</v>
      </c>
      <c r="M47" s="30">
        <v>2164</v>
      </c>
      <c r="N47" s="53"/>
      <c r="O47" s="5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3"/>
      <c r="DH47" s="123"/>
      <c r="DI47" s="123"/>
      <c r="DJ47" s="123"/>
      <c r="DK47" s="123"/>
      <c r="DL47" s="123"/>
      <c r="DM47" s="123"/>
      <c r="DN47" s="123"/>
      <c r="DO47" s="123"/>
      <c r="DP47" s="123"/>
      <c r="DQ47" s="123"/>
      <c r="DR47" s="123"/>
      <c r="DS47" s="123"/>
      <c r="DT47" s="123"/>
      <c r="DU47" s="123"/>
      <c r="DV47" s="123"/>
      <c r="DW47" s="123"/>
      <c r="DX47" s="123"/>
      <c r="DY47" s="123"/>
      <c r="DZ47" s="123"/>
      <c r="EA47" s="123"/>
      <c r="EB47" s="123"/>
      <c r="EC47" s="123"/>
      <c r="ED47" s="123"/>
      <c r="EE47" s="123"/>
      <c r="EF47" s="123"/>
      <c r="EG47" s="123"/>
      <c r="EH47" s="123"/>
      <c r="EI47" s="123"/>
      <c r="EJ47" s="123"/>
      <c r="EK47" s="123"/>
      <c r="EL47" s="123"/>
      <c r="EM47" s="123"/>
      <c r="EN47" s="123"/>
      <c r="EO47" s="123"/>
      <c r="EP47" s="123"/>
      <c r="EQ47" s="123"/>
      <c r="ER47" s="123"/>
      <c r="ES47" s="123"/>
      <c r="ET47" s="123"/>
      <c r="EU47" s="123"/>
      <c r="EV47" s="123"/>
      <c r="EW47" s="123"/>
      <c r="EX47" s="123"/>
      <c r="EY47" s="123"/>
      <c r="EZ47" s="123"/>
      <c r="FA47" s="123"/>
      <c r="FB47" s="123"/>
      <c r="FC47" s="123"/>
      <c r="FD47" s="123"/>
      <c r="FE47" s="123"/>
      <c r="FF47" s="123"/>
      <c r="FG47" s="123"/>
      <c r="FH47" s="123"/>
      <c r="FI47" s="123"/>
      <c r="FJ47" s="123"/>
      <c r="FK47" s="123"/>
      <c r="FL47" s="123"/>
      <c r="FM47" s="123"/>
      <c r="FN47" s="123"/>
      <c r="FO47" s="123"/>
      <c r="FP47" s="123"/>
      <c r="FQ47" s="123"/>
      <c r="FR47" s="123"/>
      <c r="FS47" s="123"/>
      <c r="FT47" s="123"/>
      <c r="FU47" s="123"/>
      <c r="FV47" s="123"/>
      <c r="FW47" s="123"/>
      <c r="FX47" s="123"/>
      <c r="FY47" s="123"/>
      <c r="FZ47" s="123"/>
      <c r="GA47" s="123"/>
      <c r="GB47" s="123"/>
      <c r="GC47" s="123"/>
      <c r="GD47" s="123"/>
      <c r="GE47" s="123"/>
      <c r="GF47" s="123"/>
      <c r="GG47" s="123"/>
      <c r="GH47" s="123"/>
      <c r="GI47" s="123"/>
      <c r="GJ47" s="123"/>
      <c r="GK47" s="123"/>
      <c r="GL47" s="123"/>
      <c r="GM47" s="123"/>
      <c r="GN47" s="123"/>
      <c r="GO47" s="123"/>
      <c r="GP47" s="123"/>
      <c r="GQ47" s="123"/>
      <c r="GR47" s="123"/>
      <c r="GS47" s="123"/>
      <c r="GT47" s="123"/>
      <c r="GU47" s="123"/>
      <c r="GV47" s="123"/>
      <c r="GW47" s="123"/>
      <c r="GX47" s="123"/>
      <c r="GY47" s="123"/>
      <c r="GZ47" s="123"/>
      <c r="HA47" s="123"/>
      <c r="HB47" s="123"/>
      <c r="HC47" s="123"/>
      <c r="HD47" s="123"/>
      <c r="HE47" s="123"/>
      <c r="HF47" s="123"/>
      <c r="HG47" s="123"/>
      <c r="HH47" s="123"/>
      <c r="HI47" s="123"/>
      <c r="HJ47" s="123"/>
      <c r="HK47" s="123"/>
      <c r="HL47" s="123"/>
      <c r="HM47" s="123"/>
      <c r="HN47" s="123"/>
      <c r="HO47" s="123"/>
      <c r="HP47" s="123"/>
      <c r="HQ47" s="123"/>
      <c r="HR47" s="123"/>
      <c r="HS47" s="123"/>
      <c r="HT47" s="123"/>
      <c r="HU47" s="123"/>
      <c r="HV47" s="123"/>
      <c r="HW47" s="123"/>
      <c r="HX47" s="123"/>
      <c r="HY47" s="123"/>
      <c r="HZ47" s="123"/>
      <c r="IA47" s="123"/>
      <c r="IB47" s="123"/>
    </row>
    <row r="48" spans="1:236" s="52" customFormat="1" ht="33">
      <c r="A48" s="17">
        <v>30</v>
      </c>
      <c r="B48" s="21" t="s">
        <v>431</v>
      </c>
      <c r="C48" s="21" t="s">
        <v>1355</v>
      </c>
      <c r="D48" s="39" t="s">
        <v>1419</v>
      </c>
      <c r="E48" s="142">
        <v>32356</v>
      </c>
      <c r="F48" s="53" t="s">
        <v>432</v>
      </c>
      <c r="G48" s="30">
        <v>578</v>
      </c>
      <c r="H48" s="121" t="s">
        <v>1024</v>
      </c>
      <c r="I48" s="254">
        <v>39400</v>
      </c>
      <c r="J48" s="35" t="s">
        <v>1432</v>
      </c>
      <c r="K48" s="41">
        <v>960123</v>
      </c>
      <c r="L48" s="42" t="s">
        <v>1451</v>
      </c>
      <c r="M48" s="30">
        <v>578</v>
      </c>
      <c r="N48" s="53"/>
      <c r="O48" s="5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3"/>
      <c r="ED48" s="123"/>
      <c r="EE48" s="123"/>
      <c r="EF48" s="123"/>
      <c r="EG48" s="123"/>
      <c r="EH48" s="123"/>
      <c r="EI48" s="123"/>
      <c r="EJ48" s="123"/>
      <c r="EK48" s="123"/>
      <c r="EL48" s="123"/>
      <c r="EM48" s="123"/>
      <c r="EN48" s="123"/>
      <c r="EO48" s="123"/>
      <c r="EP48" s="123"/>
      <c r="EQ48" s="123"/>
      <c r="ER48" s="123"/>
      <c r="ES48" s="123"/>
      <c r="ET48" s="123"/>
      <c r="EU48" s="123"/>
      <c r="EV48" s="123"/>
      <c r="EW48" s="123"/>
      <c r="EX48" s="123"/>
      <c r="EY48" s="123"/>
      <c r="EZ48" s="123"/>
      <c r="FA48" s="123"/>
      <c r="FB48" s="123"/>
      <c r="FC48" s="123"/>
      <c r="FD48" s="123"/>
      <c r="FE48" s="123"/>
      <c r="FF48" s="123"/>
      <c r="FG48" s="123"/>
      <c r="FH48" s="123"/>
      <c r="FI48" s="123"/>
      <c r="FJ48" s="123"/>
      <c r="FK48" s="123"/>
      <c r="FL48" s="123"/>
      <c r="FM48" s="123"/>
      <c r="FN48" s="123"/>
      <c r="FO48" s="123"/>
      <c r="FP48" s="123"/>
      <c r="FQ48" s="123"/>
      <c r="FR48" s="123"/>
      <c r="FS48" s="123"/>
      <c r="FT48" s="123"/>
      <c r="FU48" s="123"/>
      <c r="FV48" s="123"/>
      <c r="FW48" s="123"/>
      <c r="FX48" s="123"/>
      <c r="FY48" s="123"/>
      <c r="FZ48" s="123"/>
      <c r="GA48" s="123"/>
      <c r="GB48" s="123"/>
      <c r="GC48" s="123"/>
      <c r="GD48" s="123"/>
      <c r="GE48" s="123"/>
      <c r="GF48" s="123"/>
      <c r="GG48" s="123"/>
      <c r="GH48" s="123"/>
      <c r="GI48" s="123"/>
      <c r="GJ48" s="123"/>
      <c r="GK48" s="123"/>
      <c r="GL48" s="123"/>
      <c r="GM48" s="123"/>
      <c r="GN48" s="123"/>
      <c r="GO48" s="123"/>
      <c r="GP48" s="123"/>
      <c r="GQ48" s="123"/>
      <c r="GR48" s="123"/>
      <c r="GS48" s="123"/>
      <c r="GT48" s="123"/>
      <c r="GU48" s="123"/>
      <c r="GV48" s="123"/>
      <c r="GW48" s="123"/>
      <c r="GX48" s="123"/>
      <c r="GY48" s="123"/>
      <c r="GZ48" s="123"/>
      <c r="HA48" s="123"/>
      <c r="HB48" s="123"/>
      <c r="HC48" s="123"/>
      <c r="HD48" s="123"/>
      <c r="HE48" s="123"/>
      <c r="HF48" s="123"/>
      <c r="HG48" s="123"/>
      <c r="HH48" s="123"/>
      <c r="HI48" s="123"/>
      <c r="HJ48" s="123"/>
      <c r="HK48" s="123"/>
      <c r="HL48" s="123"/>
      <c r="HM48" s="123"/>
      <c r="HN48" s="123"/>
      <c r="HO48" s="123"/>
      <c r="HP48" s="123"/>
      <c r="HQ48" s="123"/>
      <c r="HR48" s="123"/>
      <c r="HS48" s="123"/>
      <c r="HT48" s="123"/>
      <c r="HU48" s="123"/>
      <c r="HV48" s="123"/>
      <c r="HW48" s="123"/>
      <c r="HX48" s="123"/>
      <c r="HY48" s="123"/>
      <c r="HZ48" s="123"/>
      <c r="IA48" s="123"/>
      <c r="IB48" s="123"/>
    </row>
    <row r="49" spans="1:236" s="52" customFormat="1" ht="33">
      <c r="A49" s="17">
        <v>31</v>
      </c>
      <c r="B49" s="21" t="s">
        <v>1449</v>
      </c>
      <c r="C49" s="21" t="s">
        <v>271</v>
      </c>
      <c r="D49" s="39" t="s">
        <v>1326</v>
      </c>
      <c r="E49" s="142">
        <v>36008</v>
      </c>
      <c r="F49" s="53" t="s">
        <v>433</v>
      </c>
      <c r="G49" s="30">
        <v>578</v>
      </c>
      <c r="H49" s="121" t="s">
        <v>1024</v>
      </c>
      <c r="I49" s="254">
        <v>39400</v>
      </c>
      <c r="J49" s="35" t="s">
        <v>1432</v>
      </c>
      <c r="K49" s="41">
        <v>960201</v>
      </c>
      <c r="L49" s="42" t="s">
        <v>434</v>
      </c>
      <c r="M49" s="30">
        <v>578</v>
      </c>
      <c r="N49" s="53"/>
      <c r="O49" s="5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3"/>
      <c r="EL49" s="123"/>
      <c r="EM49" s="123"/>
      <c r="EN49" s="123"/>
      <c r="EO49" s="123"/>
      <c r="EP49" s="123"/>
      <c r="EQ49" s="123"/>
      <c r="ER49" s="123"/>
      <c r="ES49" s="123"/>
      <c r="ET49" s="123"/>
      <c r="EU49" s="123"/>
      <c r="EV49" s="123"/>
      <c r="EW49" s="123"/>
      <c r="EX49" s="123"/>
      <c r="EY49" s="123"/>
      <c r="EZ49" s="123"/>
      <c r="FA49" s="123"/>
      <c r="FB49" s="123"/>
      <c r="FC49" s="123"/>
      <c r="FD49" s="123"/>
      <c r="FE49" s="123"/>
      <c r="FF49" s="123"/>
      <c r="FG49" s="123"/>
      <c r="FH49" s="123"/>
      <c r="FI49" s="123"/>
      <c r="FJ49" s="123"/>
      <c r="FK49" s="123"/>
      <c r="FL49" s="123"/>
      <c r="FM49" s="123"/>
      <c r="FN49" s="123"/>
      <c r="FO49" s="123"/>
      <c r="FP49" s="123"/>
      <c r="FQ49" s="123"/>
      <c r="FR49" s="123"/>
      <c r="FS49" s="123"/>
      <c r="FT49" s="123"/>
      <c r="FU49" s="123"/>
      <c r="FV49" s="123"/>
      <c r="FW49" s="123"/>
      <c r="FX49" s="123"/>
      <c r="FY49" s="123"/>
      <c r="FZ49" s="123"/>
      <c r="GA49" s="123"/>
      <c r="GB49" s="123"/>
      <c r="GC49" s="123"/>
      <c r="GD49" s="123"/>
      <c r="GE49" s="123"/>
      <c r="GF49" s="123"/>
      <c r="GG49" s="123"/>
      <c r="GH49" s="123"/>
      <c r="GI49" s="123"/>
      <c r="GJ49" s="123"/>
      <c r="GK49" s="123"/>
      <c r="GL49" s="123"/>
      <c r="GM49" s="123"/>
      <c r="GN49" s="123"/>
      <c r="GO49" s="123"/>
      <c r="GP49" s="123"/>
      <c r="GQ49" s="123"/>
      <c r="GR49" s="123"/>
      <c r="GS49" s="123"/>
      <c r="GT49" s="123"/>
      <c r="GU49" s="123"/>
      <c r="GV49" s="123"/>
      <c r="GW49" s="123"/>
      <c r="GX49" s="123"/>
      <c r="GY49" s="123"/>
      <c r="GZ49" s="123"/>
      <c r="HA49" s="123"/>
      <c r="HB49" s="123"/>
      <c r="HC49" s="123"/>
      <c r="HD49" s="123"/>
      <c r="HE49" s="123"/>
      <c r="HF49" s="123"/>
      <c r="HG49" s="123"/>
      <c r="HH49" s="123"/>
      <c r="HI49" s="123"/>
      <c r="HJ49" s="123"/>
      <c r="HK49" s="123"/>
      <c r="HL49" s="123"/>
      <c r="HM49" s="123"/>
      <c r="HN49" s="123"/>
      <c r="HO49" s="123"/>
      <c r="HP49" s="123"/>
      <c r="HQ49" s="123"/>
      <c r="HR49" s="123"/>
      <c r="HS49" s="123"/>
      <c r="HT49" s="123"/>
      <c r="HU49" s="123"/>
      <c r="HV49" s="123"/>
      <c r="HW49" s="123"/>
      <c r="HX49" s="123"/>
      <c r="HY49" s="123"/>
      <c r="HZ49" s="123"/>
      <c r="IA49" s="123"/>
      <c r="IB49" s="123"/>
    </row>
    <row r="50" spans="1:236" s="52" customFormat="1" ht="16.5">
      <c r="A50" s="392">
        <v>32</v>
      </c>
      <c r="B50" s="401" t="s">
        <v>431</v>
      </c>
      <c r="C50" s="401" t="s">
        <v>1355</v>
      </c>
      <c r="D50" s="403" t="s">
        <v>1419</v>
      </c>
      <c r="E50" s="413">
        <v>32356</v>
      </c>
      <c r="F50" s="399" t="s">
        <v>435</v>
      </c>
      <c r="G50" s="30">
        <v>300</v>
      </c>
      <c r="H50" s="408" t="s">
        <v>1024</v>
      </c>
      <c r="I50" s="405">
        <v>39400</v>
      </c>
      <c r="J50" s="422" t="s">
        <v>1432</v>
      </c>
      <c r="K50" s="404">
        <v>960206</v>
      </c>
      <c r="L50" s="390" t="s">
        <v>1426</v>
      </c>
      <c r="M50" s="30">
        <v>300</v>
      </c>
      <c r="N50" s="401"/>
      <c r="O50" s="401"/>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23"/>
      <c r="DG50" s="123"/>
      <c r="DH50" s="123"/>
      <c r="DI50" s="123"/>
      <c r="DJ50" s="123"/>
      <c r="DK50" s="123"/>
      <c r="DL50" s="123"/>
      <c r="DM50" s="123"/>
      <c r="DN50" s="123"/>
      <c r="DO50" s="123"/>
      <c r="DP50" s="123"/>
      <c r="DQ50" s="123"/>
      <c r="DR50" s="123"/>
      <c r="DS50" s="123"/>
      <c r="DT50" s="123"/>
      <c r="DU50" s="123"/>
      <c r="DV50" s="123"/>
      <c r="DW50" s="123"/>
      <c r="DX50" s="123"/>
      <c r="DY50" s="123"/>
      <c r="DZ50" s="123"/>
      <c r="EA50" s="123"/>
      <c r="EB50" s="123"/>
      <c r="EC50" s="123"/>
      <c r="ED50" s="123"/>
      <c r="EE50" s="123"/>
      <c r="EF50" s="123"/>
      <c r="EG50" s="123"/>
      <c r="EH50" s="123"/>
      <c r="EI50" s="123"/>
      <c r="EJ50" s="123"/>
      <c r="EK50" s="123"/>
      <c r="EL50" s="123"/>
      <c r="EM50" s="123"/>
      <c r="EN50" s="123"/>
      <c r="EO50" s="123"/>
      <c r="EP50" s="123"/>
      <c r="EQ50" s="123"/>
      <c r="ER50" s="123"/>
      <c r="ES50" s="123"/>
      <c r="ET50" s="123"/>
      <c r="EU50" s="123"/>
      <c r="EV50" s="123"/>
      <c r="EW50" s="123"/>
      <c r="EX50" s="123"/>
      <c r="EY50" s="123"/>
      <c r="EZ50" s="123"/>
      <c r="FA50" s="123"/>
      <c r="FB50" s="123"/>
      <c r="FC50" s="123"/>
      <c r="FD50" s="123"/>
      <c r="FE50" s="123"/>
      <c r="FF50" s="123"/>
      <c r="FG50" s="123"/>
      <c r="FH50" s="123"/>
      <c r="FI50" s="123"/>
      <c r="FJ50" s="123"/>
      <c r="FK50" s="123"/>
      <c r="FL50" s="123"/>
      <c r="FM50" s="123"/>
      <c r="FN50" s="123"/>
      <c r="FO50" s="123"/>
      <c r="FP50" s="123"/>
      <c r="FQ50" s="123"/>
      <c r="FR50" s="123"/>
      <c r="FS50" s="123"/>
      <c r="FT50" s="123"/>
      <c r="FU50" s="123"/>
      <c r="FV50" s="123"/>
      <c r="FW50" s="123"/>
      <c r="FX50" s="123"/>
      <c r="FY50" s="123"/>
      <c r="FZ50" s="123"/>
      <c r="GA50" s="123"/>
      <c r="GB50" s="123"/>
      <c r="GC50" s="123"/>
      <c r="GD50" s="123"/>
      <c r="GE50" s="123"/>
      <c r="GF50" s="123"/>
      <c r="GG50" s="123"/>
      <c r="GH50" s="123"/>
      <c r="GI50" s="123"/>
      <c r="GJ50" s="123"/>
      <c r="GK50" s="123"/>
      <c r="GL50" s="123"/>
      <c r="GM50" s="123"/>
      <c r="GN50" s="123"/>
      <c r="GO50" s="123"/>
      <c r="GP50" s="123"/>
      <c r="GQ50" s="123"/>
      <c r="GR50" s="123"/>
      <c r="GS50" s="123"/>
      <c r="GT50" s="123"/>
      <c r="GU50" s="123"/>
      <c r="GV50" s="123"/>
      <c r="GW50" s="123"/>
      <c r="GX50" s="123"/>
      <c r="GY50" s="123"/>
      <c r="GZ50" s="123"/>
      <c r="HA50" s="123"/>
      <c r="HB50" s="123"/>
      <c r="HC50" s="123"/>
      <c r="HD50" s="123"/>
      <c r="HE50" s="123"/>
      <c r="HF50" s="123"/>
      <c r="HG50" s="123"/>
      <c r="HH50" s="123"/>
      <c r="HI50" s="123"/>
      <c r="HJ50" s="123"/>
      <c r="HK50" s="123"/>
      <c r="HL50" s="123"/>
      <c r="HM50" s="123"/>
      <c r="HN50" s="123"/>
      <c r="HO50" s="123"/>
      <c r="HP50" s="123"/>
      <c r="HQ50" s="123"/>
      <c r="HR50" s="123"/>
      <c r="HS50" s="123"/>
      <c r="HT50" s="123"/>
      <c r="HU50" s="123"/>
      <c r="HV50" s="123"/>
      <c r="HW50" s="123"/>
      <c r="HX50" s="123"/>
      <c r="HY50" s="123"/>
      <c r="HZ50" s="123"/>
      <c r="IA50" s="123"/>
      <c r="IB50" s="123"/>
    </row>
    <row r="51" spans="1:236" s="52" customFormat="1" ht="16.5">
      <c r="A51" s="392"/>
      <c r="B51" s="401"/>
      <c r="C51" s="401"/>
      <c r="D51" s="403"/>
      <c r="E51" s="390"/>
      <c r="F51" s="399"/>
      <c r="G51" s="30">
        <v>3500</v>
      </c>
      <c r="H51" s="408"/>
      <c r="I51" s="405"/>
      <c r="J51" s="422"/>
      <c r="K51" s="404"/>
      <c r="L51" s="390"/>
      <c r="M51" s="30">
        <v>3500</v>
      </c>
      <c r="N51" s="401"/>
      <c r="O51" s="401"/>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c r="CG51" s="123"/>
      <c r="CH51" s="123"/>
      <c r="CI51" s="123"/>
      <c r="CJ51" s="123"/>
      <c r="CK51" s="123"/>
      <c r="CL51" s="123"/>
      <c r="CM51" s="123"/>
      <c r="CN51" s="123"/>
      <c r="CO51" s="123"/>
      <c r="CP51" s="123"/>
      <c r="CQ51" s="123"/>
      <c r="CR51" s="123"/>
      <c r="CS51" s="123"/>
      <c r="CT51" s="123"/>
      <c r="CU51" s="123"/>
      <c r="CV51" s="123"/>
      <c r="CW51" s="123"/>
      <c r="CX51" s="123"/>
      <c r="CY51" s="123"/>
      <c r="CZ51" s="123"/>
      <c r="DA51" s="123"/>
      <c r="DB51" s="123"/>
      <c r="DC51" s="123"/>
      <c r="DD51" s="123"/>
      <c r="DE51" s="123"/>
      <c r="DF51" s="123"/>
      <c r="DG51" s="123"/>
      <c r="DH51" s="123"/>
      <c r="DI51" s="123"/>
      <c r="DJ51" s="123"/>
      <c r="DK51" s="123"/>
      <c r="DL51" s="123"/>
      <c r="DM51" s="123"/>
      <c r="DN51" s="123"/>
      <c r="DO51" s="123"/>
      <c r="DP51" s="123"/>
      <c r="DQ51" s="123"/>
      <c r="DR51" s="123"/>
      <c r="DS51" s="123"/>
      <c r="DT51" s="123"/>
      <c r="DU51" s="123"/>
      <c r="DV51" s="123"/>
      <c r="DW51" s="123"/>
      <c r="DX51" s="123"/>
      <c r="DY51" s="123"/>
      <c r="DZ51" s="123"/>
      <c r="EA51" s="123"/>
      <c r="EB51" s="123"/>
      <c r="EC51" s="123"/>
      <c r="ED51" s="123"/>
      <c r="EE51" s="123"/>
      <c r="EF51" s="123"/>
      <c r="EG51" s="123"/>
      <c r="EH51" s="123"/>
      <c r="EI51" s="123"/>
      <c r="EJ51" s="123"/>
      <c r="EK51" s="123"/>
      <c r="EL51" s="123"/>
      <c r="EM51" s="123"/>
      <c r="EN51" s="123"/>
      <c r="EO51" s="123"/>
      <c r="EP51" s="123"/>
      <c r="EQ51" s="123"/>
      <c r="ER51" s="123"/>
      <c r="ES51" s="123"/>
      <c r="ET51" s="123"/>
      <c r="EU51" s="123"/>
      <c r="EV51" s="123"/>
      <c r="EW51" s="123"/>
      <c r="EX51" s="123"/>
      <c r="EY51" s="123"/>
      <c r="EZ51" s="123"/>
      <c r="FA51" s="123"/>
      <c r="FB51" s="123"/>
      <c r="FC51" s="123"/>
      <c r="FD51" s="123"/>
      <c r="FE51" s="123"/>
      <c r="FF51" s="123"/>
      <c r="FG51" s="123"/>
      <c r="FH51" s="123"/>
      <c r="FI51" s="123"/>
      <c r="FJ51" s="123"/>
      <c r="FK51" s="123"/>
      <c r="FL51" s="123"/>
      <c r="FM51" s="123"/>
      <c r="FN51" s="123"/>
      <c r="FO51" s="123"/>
      <c r="FP51" s="123"/>
      <c r="FQ51" s="123"/>
      <c r="FR51" s="123"/>
      <c r="FS51" s="123"/>
      <c r="FT51" s="123"/>
      <c r="FU51" s="123"/>
      <c r="FV51" s="123"/>
      <c r="FW51" s="123"/>
      <c r="FX51" s="123"/>
      <c r="FY51" s="123"/>
      <c r="FZ51" s="123"/>
      <c r="GA51" s="123"/>
      <c r="GB51" s="123"/>
      <c r="GC51" s="123"/>
      <c r="GD51" s="123"/>
      <c r="GE51" s="123"/>
      <c r="GF51" s="123"/>
      <c r="GG51" s="123"/>
      <c r="GH51" s="123"/>
      <c r="GI51" s="123"/>
      <c r="GJ51" s="123"/>
      <c r="GK51" s="123"/>
      <c r="GL51" s="123"/>
      <c r="GM51" s="123"/>
      <c r="GN51" s="123"/>
      <c r="GO51" s="123"/>
      <c r="GP51" s="123"/>
      <c r="GQ51" s="123"/>
      <c r="GR51" s="123"/>
      <c r="GS51" s="123"/>
      <c r="GT51" s="123"/>
      <c r="GU51" s="123"/>
      <c r="GV51" s="123"/>
      <c r="GW51" s="123"/>
      <c r="GX51" s="123"/>
      <c r="GY51" s="123"/>
      <c r="GZ51" s="123"/>
      <c r="HA51" s="123"/>
      <c r="HB51" s="123"/>
      <c r="HC51" s="123"/>
      <c r="HD51" s="123"/>
      <c r="HE51" s="123"/>
      <c r="HF51" s="123"/>
      <c r="HG51" s="123"/>
      <c r="HH51" s="123"/>
      <c r="HI51" s="123"/>
      <c r="HJ51" s="123"/>
      <c r="HK51" s="123"/>
      <c r="HL51" s="123"/>
      <c r="HM51" s="123"/>
      <c r="HN51" s="123"/>
      <c r="HO51" s="123"/>
      <c r="HP51" s="123"/>
      <c r="HQ51" s="123"/>
      <c r="HR51" s="123"/>
      <c r="HS51" s="123"/>
      <c r="HT51" s="123"/>
      <c r="HU51" s="123"/>
      <c r="HV51" s="123"/>
      <c r="HW51" s="123"/>
      <c r="HX51" s="123"/>
      <c r="HY51" s="123"/>
      <c r="HZ51" s="123"/>
      <c r="IA51" s="123"/>
      <c r="IB51" s="123"/>
    </row>
    <row r="52" spans="1:236" s="52" customFormat="1" ht="16.5">
      <c r="A52" s="392">
        <v>33</v>
      </c>
      <c r="B52" s="401" t="s">
        <v>436</v>
      </c>
      <c r="C52" s="401" t="s">
        <v>265</v>
      </c>
      <c r="D52" s="403" t="s">
        <v>1418</v>
      </c>
      <c r="E52" s="413">
        <v>32721</v>
      </c>
      <c r="F52" s="399" t="s">
        <v>437</v>
      </c>
      <c r="G52" s="30">
        <v>300</v>
      </c>
      <c r="H52" s="408" t="s">
        <v>1024</v>
      </c>
      <c r="I52" s="405">
        <v>39400</v>
      </c>
      <c r="J52" s="422" t="s">
        <v>1432</v>
      </c>
      <c r="K52" s="404">
        <v>960301</v>
      </c>
      <c r="L52" s="390" t="s">
        <v>1027</v>
      </c>
      <c r="M52" s="30">
        <v>300</v>
      </c>
      <c r="N52" s="401"/>
      <c r="O52" s="401"/>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3"/>
      <c r="DV52" s="123"/>
      <c r="DW52" s="123"/>
      <c r="DX52" s="123"/>
      <c r="DY52" s="123"/>
      <c r="DZ52" s="123"/>
      <c r="EA52" s="123"/>
      <c r="EB52" s="123"/>
      <c r="EC52" s="123"/>
      <c r="ED52" s="123"/>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row>
    <row r="53" spans="1:236" s="52" customFormat="1" ht="16.5">
      <c r="A53" s="392"/>
      <c r="B53" s="401"/>
      <c r="C53" s="401"/>
      <c r="D53" s="403"/>
      <c r="E53" s="390"/>
      <c r="F53" s="399"/>
      <c r="G53" s="30">
        <v>3500</v>
      </c>
      <c r="H53" s="408"/>
      <c r="I53" s="405"/>
      <c r="J53" s="422"/>
      <c r="K53" s="404"/>
      <c r="L53" s="390"/>
      <c r="M53" s="30">
        <v>3500</v>
      </c>
      <c r="N53" s="401"/>
      <c r="O53" s="401"/>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c r="DD53" s="123"/>
      <c r="DE53" s="123"/>
      <c r="DF53" s="123"/>
      <c r="DG53" s="123"/>
      <c r="DH53" s="123"/>
      <c r="DI53" s="123"/>
      <c r="DJ53" s="123"/>
      <c r="DK53" s="123"/>
      <c r="DL53" s="123"/>
      <c r="DM53" s="123"/>
      <c r="DN53" s="123"/>
      <c r="DO53" s="123"/>
      <c r="DP53" s="123"/>
      <c r="DQ53" s="123"/>
      <c r="DR53" s="123"/>
      <c r="DS53" s="123"/>
      <c r="DT53" s="123"/>
      <c r="DU53" s="123"/>
      <c r="DV53" s="123"/>
      <c r="DW53" s="123"/>
      <c r="DX53" s="123"/>
      <c r="DY53" s="123"/>
      <c r="DZ53" s="123"/>
      <c r="EA53" s="123"/>
      <c r="EB53" s="123"/>
      <c r="EC53" s="123"/>
      <c r="ED53" s="123"/>
      <c r="EE53" s="123"/>
      <c r="EF53" s="123"/>
      <c r="EG53" s="123"/>
      <c r="EH53" s="123"/>
      <c r="EI53" s="123"/>
      <c r="EJ53" s="123"/>
      <c r="EK53" s="123"/>
      <c r="EL53" s="123"/>
      <c r="EM53" s="123"/>
      <c r="EN53" s="123"/>
      <c r="EO53" s="123"/>
      <c r="EP53" s="123"/>
      <c r="EQ53" s="123"/>
      <c r="ER53" s="123"/>
      <c r="ES53" s="123"/>
      <c r="ET53" s="123"/>
      <c r="EU53" s="123"/>
      <c r="EV53" s="123"/>
      <c r="EW53" s="123"/>
      <c r="EX53" s="123"/>
      <c r="EY53" s="123"/>
      <c r="EZ53" s="123"/>
      <c r="FA53" s="123"/>
      <c r="FB53" s="123"/>
      <c r="FC53" s="123"/>
      <c r="FD53" s="123"/>
      <c r="FE53" s="123"/>
      <c r="FF53" s="123"/>
      <c r="FG53" s="123"/>
      <c r="FH53" s="123"/>
      <c r="FI53" s="123"/>
      <c r="FJ53" s="123"/>
      <c r="FK53" s="123"/>
      <c r="FL53" s="123"/>
      <c r="FM53" s="123"/>
      <c r="FN53" s="123"/>
      <c r="FO53" s="123"/>
      <c r="FP53" s="123"/>
      <c r="FQ53" s="123"/>
      <c r="FR53" s="123"/>
      <c r="FS53" s="123"/>
      <c r="FT53" s="123"/>
      <c r="FU53" s="123"/>
      <c r="FV53" s="123"/>
      <c r="FW53" s="123"/>
      <c r="FX53" s="123"/>
      <c r="FY53" s="123"/>
      <c r="FZ53" s="123"/>
      <c r="GA53" s="123"/>
      <c r="GB53" s="123"/>
      <c r="GC53" s="123"/>
      <c r="GD53" s="123"/>
      <c r="GE53" s="123"/>
      <c r="GF53" s="123"/>
      <c r="GG53" s="123"/>
      <c r="GH53" s="123"/>
      <c r="GI53" s="123"/>
      <c r="GJ53" s="123"/>
      <c r="GK53" s="123"/>
      <c r="GL53" s="123"/>
      <c r="GM53" s="123"/>
      <c r="GN53" s="123"/>
      <c r="GO53" s="123"/>
      <c r="GP53" s="123"/>
      <c r="GQ53" s="123"/>
      <c r="GR53" s="123"/>
      <c r="GS53" s="123"/>
      <c r="GT53" s="123"/>
      <c r="GU53" s="123"/>
      <c r="GV53" s="123"/>
      <c r="GW53" s="123"/>
      <c r="GX53" s="123"/>
      <c r="GY53" s="123"/>
      <c r="GZ53" s="123"/>
      <c r="HA53" s="123"/>
      <c r="HB53" s="123"/>
      <c r="HC53" s="123"/>
      <c r="HD53" s="123"/>
      <c r="HE53" s="123"/>
      <c r="HF53" s="123"/>
      <c r="HG53" s="123"/>
      <c r="HH53" s="123"/>
      <c r="HI53" s="123"/>
      <c r="HJ53" s="123"/>
      <c r="HK53" s="123"/>
      <c r="HL53" s="123"/>
      <c r="HM53" s="123"/>
      <c r="HN53" s="123"/>
      <c r="HO53" s="123"/>
      <c r="HP53" s="123"/>
      <c r="HQ53" s="123"/>
      <c r="HR53" s="123"/>
      <c r="HS53" s="123"/>
      <c r="HT53" s="123"/>
      <c r="HU53" s="123"/>
      <c r="HV53" s="123"/>
      <c r="HW53" s="123"/>
      <c r="HX53" s="123"/>
      <c r="HY53" s="123"/>
      <c r="HZ53" s="123"/>
      <c r="IA53" s="123"/>
      <c r="IB53" s="123"/>
    </row>
    <row r="54" spans="1:236" s="52" customFormat="1" ht="33">
      <c r="A54" s="17">
        <v>34</v>
      </c>
      <c r="B54" s="21" t="s">
        <v>436</v>
      </c>
      <c r="C54" s="21" t="s">
        <v>265</v>
      </c>
      <c r="D54" s="40" t="s">
        <v>1418</v>
      </c>
      <c r="E54" s="143">
        <v>32721</v>
      </c>
      <c r="F54" s="53" t="s">
        <v>438</v>
      </c>
      <c r="G54" s="30">
        <v>578</v>
      </c>
      <c r="H54" s="121" t="s">
        <v>1024</v>
      </c>
      <c r="I54" s="254">
        <v>39400</v>
      </c>
      <c r="J54" s="35" t="s">
        <v>1432</v>
      </c>
      <c r="K54" s="41">
        <v>960301</v>
      </c>
      <c r="L54" s="42" t="s">
        <v>1027</v>
      </c>
      <c r="M54" s="30">
        <v>578</v>
      </c>
      <c r="N54" s="53"/>
      <c r="O54" s="5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123"/>
      <c r="EE54" s="123"/>
      <c r="EF54" s="123"/>
      <c r="EG54" s="123"/>
      <c r="EH54" s="123"/>
      <c r="EI54" s="123"/>
      <c r="EJ54" s="123"/>
      <c r="EK54" s="123"/>
      <c r="EL54" s="123"/>
      <c r="EM54" s="123"/>
      <c r="EN54" s="123"/>
      <c r="EO54" s="123"/>
      <c r="EP54" s="123"/>
      <c r="EQ54" s="123"/>
      <c r="ER54" s="123"/>
      <c r="ES54" s="123"/>
      <c r="ET54" s="123"/>
      <c r="EU54" s="123"/>
      <c r="EV54" s="123"/>
      <c r="EW54" s="123"/>
      <c r="EX54" s="123"/>
      <c r="EY54" s="123"/>
      <c r="EZ54" s="123"/>
      <c r="FA54" s="123"/>
      <c r="FB54" s="123"/>
      <c r="FC54" s="123"/>
      <c r="FD54" s="123"/>
      <c r="FE54" s="123"/>
      <c r="FF54" s="123"/>
      <c r="FG54" s="123"/>
      <c r="FH54" s="123"/>
      <c r="FI54" s="123"/>
      <c r="FJ54" s="123"/>
      <c r="FK54" s="123"/>
      <c r="FL54" s="123"/>
      <c r="FM54" s="123"/>
      <c r="FN54" s="123"/>
      <c r="FO54" s="123"/>
      <c r="FP54" s="123"/>
      <c r="FQ54" s="123"/>
      <c r="FR54" s="123"/>
      <c r="FS54" s="123"/>
      <c r="FT54" s="123"/>
      <c r="FU54" s="123"/>
      <c r="FV54" s="123"/>
      <c r="FW54" s="123"/>
      <c r="FX54" s="123"/>
      <c r="FY54" s="123"/>
      <c r="FZ54" s="123"/>
      <c r="GA54" s="123"/>
      <c r="GB54" s="123"/>
      <c r="GC54" s="123"/>
      <c r="GD54" s="123"/>
      <c r="GE54" s="123"/>
      <c r="GF54" s="123"/>
      <c r="GG54" s="123"/>
      <c r="GH54" s="123"/>
      <c r="GI54" s="123"/>
      <c r="GJ54" s="123"/>
      <c r="GK54" s="123"/>
      <c r="GL54" s="123"/>
      <c r="GM54" s="123"/>
      <c r="GN54" s="123"/>
      <c r="GO54" s="123"/>
      <c r="GP54" s="123"/>
      <c r="GQ54" s="123"/>
      <c r="GR54" s="123"/>
      <c r="GS54" s="123"/>
      <c r="GT54" s="123"/>
      <c r="GU54" s="123"/>
      <c r="GV54" s="123"/>
      <c r="GW54" s="123"/>
      <c r="GX54" s="123"/>
      <c r="GY54" s="123"/>
      <c r="GZ54" s="123"/>
      <c r="HA54" s="123"/>
      <c r="HB54" s="123"/>
      <c r="HC54" s="123"/>
      <c r="HD54" s="123"/>
      <c r="HE54" s="123"/>
      <c r="HF54" s="123"/>
      <c r="HG54" s="123"/>
      <c r="HH54" s="123"/>
      <c r="HI54" s="123"/>
      <c r="HJ54" s="123"/>
      <c r="HK54" s="123"/>
      <c r="HL54" s="123"/>
      <c r="HM54" s="123"/>
      <c r="HN54" s="123"/>
      <c r="HO54" s="123"/>
      <c r="HP54" s="123"/>
      <c r="HQ54" s="123"/>
      <c r="HR54" s="123"/>
      <c r="HS54" s="123"/>
      <c r="HT54" s="123"/>
      <c r="HU54" s="123"/>
      <c r="HV54" s="123"/>
      <c r="HW54" s="123"/>
      <c r="HX54" s="123"/>
      <c r="HY54" s="123"/>
      <c r="HZ54" s="123"/>
      <c r="IA54" s="123"/>
      <c r="IB54" s="123"/>
    </row>
    <row r="55" spans="1:236" s="52" customFormat="1" ht="16.5">
      <c r="A55" s="392">
        <v>35</v>
      </c>
      <c r="B55" s="401" t="s">
        <v>439</v>
      </c>
      <c r="C55" s="401" t="s">
        <v>260</v>
      </c>
      <c r="D55" s="403" t="s">
        <v>1512</v>
      </c>
      <c r="E55" s="413">
        <v>26119</v>
      </c>
      <c r="F55" s="399" t="s">
        <v>440</v>
      </c>
      <c r="G55" s="30">
        <v>3680</v>
      </c>
      <c r="H55" s="408" t="s">
        <v>1024</v>
      </c>
      <c r="I55" s="405">
        <v>39400</v>
      </c>
      <c r="J55" s="422" t="s">
        <v>1432</v>
      </c>
      <c r="K55" s="404">
        <v>960301</v>
      </c>
      <c r="L55" s="390" t="s">
        <v>1477</v>
      </c>
      <c r="M55" s="30">
        <v>3680</v>
      </c>
      <c r="N55" s="401"/>
      <c r="O55" s="401"/>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123"/>
      <c r="DQ55" s="123"/>
      <c r="DR55" s="123"/>
      <c r="DS55" s="123"/>
      <c r="DT55" s="123"/>
      <c r="DU55" s="123"/>
      <c r="DV55" s="123"/>
      <c r="DW55" s="123"/>
      <c r="DX55" s="123"/>
      <c r="DY55" s="123"/>
      <c r="DZ55" s="123"/>
      <c r="EA55" s="123"/>
      <c r="EB55" s="123"/>
      <c r="EC55" s="123"/>
      <c r="ED55" s="123"/>
      <c r="EE55" s="123"/>
      <c r="EF55" s="123"/>
      <c r="EG55" s="123"/>
      <c r="EH55" s="123"/>
      <c r="EI55" s="123"/>
      <c r="EJ55" s="123"/>
      <c r="EK55" s="123"/>
      <c r="EL55" s="123"/>
      <c r="EM55" s="123"/>
      <c r="EN55" s="123"/>
      <c r="EO55" s="123"/>
      <c r="EP55" s="123"/>
      <c r="EQ55" s="123"/>
      <c r="ER55" s="123"/>
      <c r="ES55" s="123"/>
      <c r="ET55" s="123"/>
      <c r="EU55" s="123"/>
      <c r="EV55" s="123"/>
      <c r="EW55" s="123"/>
      <c r="EX55" s="123"/>
      <c r="EY55" s="123"/>
      <c r="EZ55" s="123"/>
      <c r="FA55" s="123"/>
      <c r="FB55" s="123"/>
      <c r="FC55" s="123"/>
      <c r="FD55" s="123"/>
      <c r="FE55" s="123"/>
      <c r="FF55" s="123"/>
      <c r="FG55" s="123"/>
      <c r="FH55" s="123"/>
      <c r="FI55" s="123"/>
      <c r="FJ55" s="123"/>
      <c r="FK55" s="123"/>
      <c r="FL55" s="123"/>
      <c r="FM55" s="123"/>
      <c r="FN55" s="123"/>
      <c r="FO55" s="123"/>
      <c r="FP55" s="123"/>
      <c r="FQ55" s="123"/>
      <c r="FR55" s="123"/>
      <c r="FS55" s="123"/>
      <c r="FT55" s="123"/>
      <c r="FU55" s="123"/>
      <c r="FV55" s="123"/>
      <c r="FW55" s="123"/>
      <c r="FX55" s="123"/>
      <c r="FY55" s="123"/>
      <c r="FZ55" s="123"/>
      <c r="GA55" s="123"/>
      <c r="GB55" s="123"/>
      <c r="GC55" s="123"/>
      <c r="GD55" s="123"/>
      <c r="GE55" s="123"/>
      <c r="GF55" s="123"/>
      <c r="GG55" s="123"/>
      <c r="GH55" s="123"/>
      <c r="GI55" s="123"/>
      <c r="GJ55" s="123"/>
      <c r="GK55" s="123"/>
      <c r="GL55" s="123"/>
      <c r="GM55" s="123"/>
      <c r="GN55" s="123"/>
      <c r="GO55" s="123"/>
      <c r="GP55" s="123"/>
      <c r="GQ55" s="123"/>
      <c r="GR55" s="123"/>
      <c r="GS55" s="123"/>
      <c r="GT55" s="123"/>
      <c r="GU55" s="123"/>
      <c r="GV55" s="123"/>
      <c r="GW55" s="123"/>
      <c r="GX55" s="123"/>
      <c r="GY55" s="123"/>
      <c r="GZ55" s="123"/>
      <c r="HA55" s="123"/>
      <c r="HB55" s="123"/>
      <c r="HC55" s="123"/>
      <c r="HD55" s="123"/>
      <c r="HE55" s="123"/>
      <c r="HF55" s="123"/>
      <c r="HG55" s="123"/>
      <c r="HH55" s="123"/>
      <c r="HI55" s="123"/>
      <c r="HJ55" s="123"/>
      <c r="HK55" s="123"/>
      <c r="HL55" s="123"/>
      <c r="HM55" s="123"/>
      <c r="HN55" s="123"/>
      <c r="HO55" s="123"/>
      <c r="HP55" s="123"/>
      <c r="HQ55" s="123"/>
      <c r="HR55" s="123"/>
      <c r="HS55" s="123"/>
      <c r="HT55" s="123"/>
      <c r="HU55" s="123"/>
      <c r="HV55" s="123"/>
      <c r="HW55" s="123"/>
      <c r="HX55" s="123"/>
      <c r="HY55" s="123"/>
      <c r="HZ55" s="123"/>
      <c r="IA55" s="123"/>
      <c r="IB55" s="123"/>
    </row>
    <row r="56" spans="1:236" s="52" customFormat="1" ht="16.5">
      <c r="A56" s="392"/>
      <c r="B56" s="401"/>
      <c r="C56" s="401"/>
      <c r="D56" s="403"/>
      <c r="E56" s="390"/>
      <c r="F56" s="399"/>
      <c r="G56" s="30">
        <v>3600</v>
      </c>
      <c r="H56" s="408"/>
      <c r="I56" s="405"/>
      <c r="J56" s="422"/>
      <c r="K56" s="404"/>
      <c r="L56" s="390"/>
      <c r="M56" s="30">
        <v>3600</v>
      </c>
      <c r="N56" s="401"/>
      <c r="O56" s="401"/>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123"/>
      <c r="DQ56" s="123"/>
      <c r="DR56" s="123"/>
      <c r="DS56" s="123"/>
      <c r="DT56" s="123"/>
      <c r="DU56" s="123"/>
      <c r="DV56" s="123"/>
      <c r="DW56" s="123"/>
      <c r="DX56" s="123"/>
      <c r="DY56" s="123"/>
      <c r="DZ56" s="123"/>
      <c r="EA56" s="123"/>
      <c r="EB56" s="123"/>
      <c r="EC56" s="123"/>
      <c r="ED56" s="123"/>
      <c r="EE56" s="123"/>
      <c r="EF56" s="123"/>
      <c r="EG56" s="123"/>
      <c r="EH56" s="123"/>
      <c r="EI56" s="123"/>
      <c r="EJ56" s="123"/>
      <c r="EK56" s="123"/>
      <c r="EL56" s="123"/>
      <c r="EM56" s="123"/>
      <c r="EN56" s="123"/>
      <c r="EO56" s="123"/>
      <c r="EP56" s="123"/>
      <c r="EQ56" s="123"/>
      <c r="ER56" s="123"/>
      <c r="ES56" s="123"/>
      <c r="ET56" s="123"/>
      <c r="EU56" s="123"/>
      <c r="EV56" s="123"/>
      <c r="EW56" s="123"/>
      <c r="EX56" s="123"/>
      <c r="EY56" s="123"/>
      <c r="EZ56" s="123"/>
      <c r="FA56" s="123"/>
      <c r="FB56" s="123"/>
      <c r="FC56" s="123"/>
      <c r="FD56" s="123"/>
      <c r="FE56" s="123"/>
      <c r="FF56" s="123"/>
      <c r="FG56" s="123"/>
      <c r="FH56" s="123"/>
      <c r="FI56" s="123"/>
      <c r="FJ56" s="123"/>
      <c r="FK56" s="123"/>
      <c r="FL56" s="123"/>
      <c r="FM56" s="123"/>
      <c r="FN56" s="123"/>
      <c r="FO56" s="123"/>
      <c r="FP56" s="123"/>
      <c r="FQ56" s="123"/>
      <c r="FR56" s="123"/>
      <c r="FS56" s="123"/>
      <c r="FT56" s="123"/>
      <c r="FU56" s="123"/>
      <c r="FV56" s="123"/>
      <c r="FW56" s="123"/>
      <c r="FX56" s="123"/>
      <c r="FY56" s="123"/>
      <c r="FZ56" s="123"/>
      <c r="GA56" s="123"/>
      <c r="GB56" s="123"/>
      <c r="GC56" s="123"/>
      <c r="GD56" s="123"/>
      <c r="GE56" s="123"/>
      <c r="GF56" s="123"/>
      <c r="GG56" s="123"/>
      <c r="GH56" s="123"/>
      <c r="GI56" s="123"/>
      <c r="GJ56" s="123"/>
      <c r="GK56" s="123"/>
      <c r="GL56" s="123"/>
      <c r="GM56" s="123"/>
      <c r="GN56" s="123"/>
      <c r="GO56" s="123"/>
      <c r="GP56" s="123"/>
      <c r="GQ56" s="123"/>
      <c r="GR56" s="123"/>
      <c r="GS56" s="123"/>
      <c r="GT56" s="123"/>
      <c r="GU56" s="123"/>
      <c r="GV56" s="123"/>
      <c r="GW56" s="123"/>
      <c r="GX56" s="123"/>
      <c r="GY56" s="123"/>
      <c r="GZ56" s="123"/>
      <c r="HA56" s="123"/>
      <c r="HB56" s="123"/>
      <c r="HC56" s="123"/>
      <c r="HD56" s="123"/>
      <c r="HE56" s="123"/>
      <c r="HF56" s="123"/>
      <c r="HG56" s="123"/>
      <c r="HH56" s="123"/>
      <c r="HI56" s="123"/>
      <c r="HJ56" s="123"/>
      <c r="HK56" s="123"/>
      <c r="HL56" s="123"/>
      <c r="HM56" s="123"/>
      <c r="HN56" s="123"/>
      <c r="HO56" s="123"/>
      <c r="HP56" s="123"/>
      <c r="HQ56" s="123"/>
      <c r="HR56" s="123"/>
      <c r="HS56" s="123"/>
      <c r="HT56" s="123"/>
      <c r="HU56" s="123"/>
      <c r="HV56" s="123"/>
      <c r="HW56" s="123"/>
      <c r="HX56" s="123"/>
      <c r="HY56" s="123"/>
      <c r="HZ56" s="123"/>
      <c r="IA56" s="123"/>
      <c r="IB56" s="123"/>
    </row>
    <row r="57" spans="1:236" s="52" customFormat="1" ht="16.5">
      <c r="A57" s="392">
        <v>36</v>
      </c>
      <c r="B57" s="401" t="s">
        <v>441</v>
      </c>
      <c r="C57" s="401" t="s">
        <v>271</v>
      </c>
      <c r="D57" s="416" t="s">
        <v>1417</v>
      </c>
      <c r="E57" s="413">
        <v>34912</v>
      </c>
      <c r="F57" s="399" t="s">
        <v>442</v>
      </c>
      <c r="G57" s="30">
        <v>878</v>
      </c>
      <c r="H57" s="408" t="s">
        <v>1024</v>
      </c>
      <c r="I57" s="405">
        <v>39400</v>
      </c>
      <c r="J57" s="422" t="s">
        <v>1432</v>
      </c>
      <c r="K57" s="404">
        <v>960302</v>
      </c>
      <c r="L57" s="390" t="s">
        <v>1456</v>
      </c>
      <c r="M57" s="30">
        <v>878</v>
      </c>
      <c r="N57" s="401"/>
      <c r="O57" s="401"/>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c r="CD57" s="123"/>
      <c r="CE57" s="123"/>
      <c r="CF57" s="123"/>
      <c r="CG57" s="123"/>
      <c r="CH57" s="123"/>
      <c r="CI57" s="123"/>
      <c r="CJ57" s="123"/>
      <c r="CK57" s="123"/>
      <c r="CL57" s="123"/>
      <c r="CM57" s="123"/>
      <c r="CN57" s="123"/>
      <c r="CO57" s="123"/>
      <c r="CP57" s="123"/>
      <c r="CQ57" s="123"/>
      <c r="CR57" s="123"/>
      <c r="CS57" s="123"/>
      <c r="CT57" s="123"/>
      <c r="CU57" s="123"/>
      <c r="CV57" s="123"/>
      <c r="CW57" s="123"/>
      <c r="CX57" s="123"/>
      <c r="CY57" s="123"/>
      <c r="CZ57" s="123"/>
      <c r="DA57" s="123"/>
      <c r="DB57" s="123"/>
      <c r="DC57" s="123"/>
      <c r="DD57" s="123"/>
      <c r="DE57" s="123"/>
      <c r="DF57" s="123"/>
      <c r="DG57" s="123"/>
      <c r="DH57" s="123"/>
      <c r="DI57" s="123"/>
      <c r="DJ57" s="123"/>
      <c r="DK57" s="123"/>
      <c r="DL57" s="123"/>
      <c r="DM57" s="123"/>
      <c r="DN57" s="123"/>
      <c r="DO57" s="123"/>
      <c r="DP57" s="123"/>
      <c r="DQ57" s="123"/>
      <c r="DR57" s="123"/>
      <c r="DS57" s="123"/>
      <c r="DT57" s="123"/>
      <c r="DU57" s="123"/>
      <c r="DV57" s="123"/>
      <c r="DW57" s="123"/>
      <c r="DX57" s="123"/>
      <c r="DY57" s="123"/>
      <c r="DZ57" s="123"/>
      <c r="EA57" s="123"/>
      <c r="EB57" s="123"/>
      <c r="EC57" s="123"/>
      <c r="ED57" s="123"/>
      <c r="EE57" s="123"/>
      <c r="EF57" s="123"/>
      <c r="EG57" s="123"/>
      <c r="EH57" s="123"/>
      <c r="EI57" s="123"/>
      <c r="EJ57" s="123"/>
      <c r="EK57" s="123"/>
      <c r="EL57" s="123"/>
      <c r="EM57" s="123"/>
      <c r="EN57" s="123"/>
      <c r="EO57" s="123"/>
      <c r="EP57" s="123"/>
      <c r="EQ57" s="123"/>
      <c r="ER57" s="123"/>
      <c r="ES57" s="123"/>
      <c r="ET57" s="123"/>
      <c r="EU57" s="123"/>
      <c r="EV57" s="123"/>
      <c r="EW57" s="123"/>
      <c r="EX57" s="123"/>
      <c r="EY57" s="123"/>
      <c r="EZ57" s="123"/>
      <c r="FA57" s="123"/>
      <c r="FB57" s="123"/>
      <c r="FC57" s="123"/>
      <c r="FD57" s="123"/>
      <c r="FE57" s="123"/>
      <c r="FF57" s="123"/>
      <c r="FG57" s="123"/>
      <c r="FH57" s="123"/>
      <c r="FI57" s="123"/>
      <c r="FJ57" s="123"/>
      <c r="FK57" s="123"/>
      <c r="FL57" s="123"/>
      <c r="FM57" s="123"/>
      <c r="FN57" s="123"/>
      <c r="FO57" s="123"/>
      <c r="FP57" s="123"/>
      <c r="FQ57" s="123"/>
      <c r="FR57" s="123"/>
      <c r="FS57" s="123"/>
      <c r="FT57" s="123"/>
      <c r="FU57" s="123"/>
      <c r="FV57" s="123"/>
      <c r="FW57" s="123"/>
      <c r="FX57" s="123"/>
      <c r="FY57" s="123"/>
      <c r="FZ57" s="123"/>
      <c r="GA57" s="123"/>
      <c r="GB57" s="123"/>
      <c r="GC57" s="123"/>
      <c r="GD57" s="123"/>
      <c r="GE57" s="123"/>
      <c r="GF57" s="123"/>
      <c r="GG57" s="123"/>
      <c r="GH57" s="123"/>
      <c r="GI57" s="123"/>
      <c r="GJ57" s="123"/>
      <c r="GK57" s="123"/>
      <c r="GL57" s="123"/>
      <c r="GM57" s="123"/>
      <c r="GN57" s="123"/>
      <c r="GO57" s="123"/>
      <c r="GP57" s="123"/>
      <c r="GQ57" s="123"/>
      <c r="GR57" s="123"/>
      <c r="GS57" s="123"/>
      <c r="GT57" s="123"/>
      <c r="GU57" s="123"/>
      <c r="GV57" s="123"/>
      <c r="GW57" s="123"/>
      <c r="GX57" s="123"/>
      <c r="GY57" s="123"/>
      <c r="GZ57" s="123"/>
      <c r="HA57" s="123"/>
      <c r="HB57" s="123"/>
      <c r="HC57" s="123"/>
      <c r="HD57" s="123"/>
      <c r="HE57" s="123"/>
      <c r="HF57" s="123"/>
      <c r="HG57" s="123"/>
      <c r="HH57" s="123"/>
      <c r="HI57" s="123"/>
      <c r="HJ57" s="123"/>
      <c r="HK57" s="123"/>
      <c r="HL57" s="123"/>
      <c r="HM57" s="123"/>
      <c r="HN57" s="123"/>
      <c r="HO57" s="123"/>
      <c r="HP57" s="123"/>
      <c r="HQ57" s="123"/>
      <c r="HR57" s="123"/>
      <c r="HS57" s="123"/>
      <c r="HT57" s="123"/>
      <c r="HU57" s="123"/>
      <c r="HV57" s="123"/>
      <c r="HW57" s="123"/>
      <c r="HX57" s="123"/>
      <c r="HY57" s="123"/>
      <c r="HZ57" s="123"/>
      <c r="IA57" s="123"/>
      <c r="IB57" s="123"/>
    </row>
    <row r="58" spans="1:236" s="52" customFormat="1" ht="16.5">
      <c r="A58" s="392"/>
      <c r="B58" s="401"/>
      <c r="C58" s="401"/>
      <c r="D58" s="416"/>
      <c r="E58" s="390"/>
      <c r="F58" s="399"/>
      <c r="G58" s="30">
        <v>1000</v>
      </c>
      <c r="H58" s="408"/>
      <c r="I58" s="405"/>
      <c r="J58" s="422"/>
      <c r="K58" s="404"/>
      <c r="L58" s="390"/>
      <c r="M58" s="30">
        <v>1000</v>
      </c>
      <c r="N58" s="401"/>
      <c r="O58" s="401"/>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123"/>
      <c r="CN58" s="123"/>
      <c r="CO58" s="123"/>
      <c r="CP58" s="123"/>
      <c r="CQ58" s="123"/>
      <c r="CR58" s="123"/>
      <c r="CS58" s="123"/>
      <c r="CT58" s="123"/>
      <c r="CU58" s="123"/>
      <c r="CV58" s="123"/>
      <c r="CW58" s="123"/>
      <c r="CX58" s="123"/>
      <c r="CY58" s="123"/>
      <c r="CZ58" s="123"/>
      <c r="DA58" s="123"/>
      <c r="DB58" s="123"/>
      <c r="DC58" s="123"/>
      <c r="DD58" s="123"/>
      <c r="DE58" s="123"/>
      <c r="DF58" s="123"/>
      <c r="DG58" s="123"/>
      <c r="DH58" s="123"/>
      <c r="DI58" s="123"/>
      <c r="DJ58" s="123"/>
      <c r="DK58" s="123"/>
      <c r="DL58" s="123"/>
      <c r="DM58" s="123"/>
      <c r="DN58" s="123"/>
      <c r="DO58" s="123"/>
      <c r="DP58" s="123"/>
      <c r="DQ58" s="123"/>
      <c r="DR58" s="123"/>
      <c r="DS58" s="123"/>
      <c r="DT58" s="123"/>
      <c r="DU58" s="123"/>
      <c r="DV58" s="123"/>
      <c r="DW58" s="123"/>
      <c r="DX58" s="123"/>
      <c r="DY58" s="123"/>
      <c r="DZ58" s="123"/>
      <c r="EA58" s="123"/>
      <c r="EB58" s="123"/>
      <c r="EC58" s="123"/>
      <c r="ED58" s="123"/>
      <c r="EE58" s="123"/>
      <c r="EF58" s="123"/>
      <c r="EG58" s="123"/>
      <c r="EH58" s="123"/>
      <c r="EI58" s="123"/>
      <c r="EJ58" s="123"/>
      <c r="EK58" s="123"/>
      <c r="EL58" s="123"/>
      <c r="EM58" s="123"/>
      <c r="EN58" s="123"/>
      <c r="EO58" s="123"/>
      <c r="EP58" s="123"/>
      <c r="EQ58" s="123"/>
      <c r="ER58" s="123"/>
      <c r="ES58" s="123"/>
      <c r="ET58" s="123"/>
      <c r="EU58" s="123"/>
      <c r="EV58" s="123"/>
      <c r="EW58" s="123"/>
      <c r="EX58" s="123"/>
      <c r="EY58" s="123"/>
      <c r="EZ58" s="123"/>
      <c r="FA58" s="123"/>
      <c r="FB58" s="123"/>
      <c r="FC58" s="123"/>
      <c r="FD58" s="123"/>
      <c r="FE58" s="123"/>
      <c r="FF58" s="123"/>
      <c r="FG58" s="123"/>
      <c r="FH58" s="123"/>
      <c r="FI58" s="123"/>
      <c r="FJ58" s="123"/>
      <c r="FK58" s="123"/>
      <c r="FL58" s="123"/>
      <c r="FM58" s="123"/>
      <c r="FN58" s="123"/>
      <c r="FO58" s="123"/>
      <c r="FP58" s="123"/>
      <c r="FQ58" s="123"/>
      <c r="FR58" s="123"/>
      <c r="FS58" s="123"/>
      <c r="FT58" s="123"/>
      <c r="FU58" s="123"/>
      <c r="FV58" s="123"/>
      <c r="FW58" s="123"/>
      <c r="FX58" s="123"/>
      <c r="FY58" s="123"/>
      <c r="FZ58" s="123"/>
      <c r="GA58" s="123"/>
      <c r="GB58" s="123"/>
      <c r="GC58" s="123"/>
      <c r="GD58" s="123"/>
      <c r="GE58" s="123"/>
      <c r="GF58" s="123"/>
      <c r="GG58" s="123"/>
      <c r="GH58" s="123"/>
      <c r="GI58" s="123"/>
      <c r="GJ58" s="123"/>
      <c r="GK58" s="123"/>
      <c r="GL58" s="123"/>
      <c r="GM58" s="123"/>
      <c r="GN58" s="123"/>
      <c r="GO58" s="123"/>
      <c r="GP58" s="123"/>
      <c r="GQ58" s="123"/>
      <c r="GR58" s="123"/>
      <c r="GS58" s="123"/>
      <c r="GT58" s="123"/>
      <c r="GU58" s="123"/>
      <c r="GV58" s="123"/>
      <c r="GW58" s="123"/>
      <c r="GX58" s="123"/>
      <c r="GY58" s="123"/>
      <c r="GZ58" s="123"/>
      <c r="HA58" s="123"/>
      <c r="HB58" s="123"/>
      <c r="HC58" s="123"/>
      <c r="HD58" s="123"/>
      <c r="HE58" s="123"/>
      <c r="HF58" s="123"/>
      <c r="HG58" s="123"/>
      <c r="HH58" s="123"/>
      <c r="HI58" s="123"/>
      <c r="HJ58" s="123"/>
      <c r="HK58" s="123"/>
      <c r="HL58" s="123"/>
      <c r="HM58" s="123"/>
      <c r="HN58" s="123"/>
      <c r="HO58" s="123"/>
      <c r="HP58" s="123"/>
      <c r="HQ58" s="123"/>
      <c r="HR58" s="123"/>
      <c r="HS58" s="123"/>
      <c r="HT58" s="123"/>
      <c r="HU58" s="123"/>
      <c r="HV58" s="123"/>
      <c r="HW58" s="123"/>
      <c r="HX58" s="123"/>
      <c r="HY58" s="123"/>
      <c r="HZ58" s="123"/>
      <c r="IA58" s="123"/>
      <c r="IB58" s="123"/>
    </row>
    <row r="59" spans="1:236" s="52" customFormat="1" ht="16.5">
      <c r="A59" s="392">
        <v>37</v>
      </c>
      <c r="B59" s="401" t="s">
        <v>1449</v>
      </c>
      <c r="C59" s="401" t="s">
        <v>271</v>
      </c>
      <c r="D59" s="416" t="s">
        <v>1326</v>
      </c>
      <c r="E59" s="413">
        <v>36008</v>
      </c>
      <c r="F59" s="399" t="s">
        <v>442</v>
      </c>
      <c r="G59" s="30">
        <v>878</v>
      </c>
      <c r="H59" s="408" t="s">
        <v>1024</v>
      </c>
      <c r="I59" s="405">
        <v>39400</v>
      </c>
      <c r="J59" s="422" t="s">
        <v>1432</v>
      </c>
      <c r="K59" s="404">
        <v>960302</v>
      </c>
      <c r="L59" s="390" t="s">
        <v>1456</v>
      </c>
      <c r="M59" s="30">
        <v>878</v>
      </c>
      <c r="N59" s="401"/>
      <c r="O59" s="401"/>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c r="CG59" s="123"/>
      <c r="CH59" s="123"/>
      <c r="CI59" s="123"/>
      <c r="CJ59" s="123"/>
      <c r="CK59" s="123"/>
      <c r="CL59" s="123"/>
      <c r="CM59" s="123"/>
      <c r="CN59" s="123"/>
      <c r="CO59" s="123"/>
      <c r="CP59" s="123"/>
      <c r="CQ59" s="123"/>
      <c r="CR59" s="123"/>
      <c r="CS59" s="123"/>
      <c r="CT59" s="123"/>
      <c r="CU59" s="123"/>
      <c r="CV59" s="123"/>
      <c r="CW59" s="123"/>
      <c r="CX59" s="123"/>
      <c r="CY59" s="123"/>
      <c r="CZ59" s="123"/>
      <c r="DA59" s="123"/>
      <c r="DB59" s="123"/>
      <c r="DC59" s="123"/>
      <c r="DD59" s="123"/>
      <c r="DE59" s="123"/>
      <c r="DF59" s="123"/>
      <c r="DG59" s="123"/>
      <c r="DH59" s="123"/>
      <c r="DI59" s="123"/>
      <c r="DJ59" s="123"/>
      <c r="DK59" s="123"/>
      <c r="DL59" s="123"/>
      <c r="DM59" s="123"/>
      <c r="DN59" s="123"/>
      <c r="DO59" s="123"/>
      <c r="DP59" s="123"/>
      <c r="DQ59" s="123"/>
      <c r="DR59" s="123"/>
      <c r="DS59" s="123"/>
      <c r="DT59" s="123"/>
      <c r="DU59" s="123"/>
      <c r="DV59" s="123"/>
      <c r="DW59" s="123"/>
      <c r="DX59" s="123"/>
      <c r="DY59" s="123"/>
      <c r="DZ59" s="123"/>
      <c r="EA59" s="123"/>
      <c r="EB59" s="123"/>
      <c r="EC59" s="123"/>
      <c r="ED59" s="123"/>
      <c r="EE59" s="123"/>
      <c r="EF59" s="123"/>
      <c r="EG59" s="123"/>
      <c r="EH59" s="123"/>
      <c r="EI59" s="123"/>
      <c r="EJ59" s="123"/>
      <c r="EK59" s="123"/>
      <c r="EL59" s="123"/>
      <c r="EM59" s="123"/>
      <c r="EN59" s="123"/>
      <c r="EO59" s="123"/>
      <c r="EP59" s="123"/>
      <c r="EQ59" s="123"/>
      <c r="ER59" s="123"/>
      <c r="ES59" s="123"/>
      <c r="ET59" s="123"/>
      <c r="EU59" s="123"/>
      <c r="EV59" s="123"/>
      <c r="EW59" s="123"/>
      <c r="EX59" s="123"/>
      <c r="EY59" s="123"/>
      <c r="EZ59" s="123"/>
      <c r="FA59" s="123"/>
      <c r="FB59" s="123"/>
      <c r="FC59" s="123"/>
      <c r="FD59" s="123"/>
      <c r="FE59" s="123"/>
      <c r="FF59" s="123"/>
      <c r="FG59" s="123"/>
      <c r="FH59" s="123"/>
      <c r="FI59" s="123"/>
      <c r="FJ59" s="123"/>
      <c r="FK59" s="123"/>
      <c r="FL59" s="123"/>
      <c r="FM59" s="123"/>
      <c r="FN59" s="123"/>
      <c r="FO59" s="123"/>
      <c r="FP59" s="123"/>
      <c r="FQ59" s="123"/>
      <c r="FR59" s="123"/>
      <c r="FS59" s="123"/>
      <c r="FT59" s="123"/>
      <c r="FU59" s="123"/>
      <c r="FV59" s="123"/>
      <c r="FW59" s="123"/>
      <c r="FX59" s="123"/>
      <c r="FY59" s="123"/>
      <c r="FZ59" s="123"/>
      <c r="GA59" s="123"/>
      <c r="GB59" s="123"/>
      <c r="GC59" s="123"/>
      <c r="GD59" s="123"/>
      <c r="GE59" s="123"/>
      <c r="GF59" s="123"/>
      <c r="GG59" s="123"/>
      <c r="GH59" s="123"/>
      <c r="GI59" s="123"/>
      <c r="GJ59" s="123"/>
      <c r="GK59" s="123"/>
      <c r="GL59" s="123"/>
      <c r="GM59" s="123"/>
      <c r="GN59" s="123"/>
      <c r="GO59" s="123"/>
      <c r="GP59" s="123"/>
      <c r="GQ59" s="123"/>
      <c r="GR59" s="123"/>
      <c r="GS59" s="123"/>
      <c r="GT59" s="123"/>
      <c r="GU59" s="123"/>
      <c r="GV59" s="123"/>
      <c r="GW59" s="123"/>
      <c r="GX59" s="123"/>
      <c r="GY59" s="123"/>
      <c r="GZ59" s="123"/>
      <c r="HA59" s="123"/>
      <c r="HB59" s="123"/>
      <c r="HC59" s="123"/>
      <c r="HD59" s="123"/>
      <c r="HE59" s="123"/>
      <c r="HF59" s="123"/>
      <c r="HG59" s="123"/>
      <c r="HH59" s="123"/>
      <c r="HI59" s="123"/>
      <c r="HJ59" s="123"/>
      <c r="HK59" s="123"/>
      <c r="HL59" s="123"/>
      <c r="HM59" s="123"/>
      <c r="HN59" s="123"/>
      <c r="HO59" s="123"/>
      <c r="HP59" s="123"/>
      <c r="HQ59" s="123"/>
      <c r="HR59" s="123"/>
      <c r="HS59" s="123"/>
      <c r="HT59" s="123"/>
      <c r="HU59" s="123"/>
      <c r="HV59" s="123"/>
      <c r="HW59" s="123"/>
      <c r="HX59" s="123"/>
      <c r="HY59" s="123"/>
      <c r="HZ59" s="123"/>
      <c r="IA59" s="123"/>
      <c r="IB59" s="123"/>
    </row>
    <row r="60" spans="1:236" s="52" customFormat="1" ht="16.5">
      <c r="A60" s="392"/>
      <c r="B60" s="401"/>
      <c r="C60" s="401"/>
      <c r="D60" s="416"/>
      <c r="E60" s="390"/>
      <c r="F60" s="399"/>
      <c r="G60" s="30">
        <v>1000</v>
      </c>
      <c r="H60" s="408"/>
      <c r="I60" s="405"/>
      <c r="J60" s="422"/>
      <c r="K60" s="404"/>
      <c r="L60" s="390"/>
      <c r="M60" s="30">
        <v>1000</v>
      </c>
      <c r="N60" s="401"/>
      <c r="O60" s="401"/>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3"/>
      <c r="BV60" s="123"/>
      <c r="BW60" s="123"/>
      <c r="BX60" s="123"/>
      <c r="BY60" s="123"/>
      <c r="BZ60" s="123"/>
      <c r="CA60" s="123"/>
      <c r="CB60" s="123"/>
      <c r="CC60" s="123"/>
      <c r="CD60" s="123"/>
      <c r="CE60" s="123"/>
      <c r="CF60" s="123"/>
      <c r="CG60" s="123"/>
      <c r="CH60" s="123"/>
      <c r="CI60" s="123"/>
      <c r="CJ60" s="123"/>
      <c r="CK60" s="123"/>
      <c r="CL60" s="123"/>
      <c r="CM60" s="123"/>
      <c r="CN60" s="123"/>
      <c r="CO60" s="123"/>
      <c r="CP60" s="123"/>
      <c r="CQ60" s="123"/>
      <c r="CR60" s="123"/>
      <c r="CS60" s="123"/>
      <c r="CT60" s="123"/>
      <c r="CU60" s="123"/>
      <c r="CV60" s="123"/>
      <c r="CW60" s="123"/>
      <c r="CX60" s="123"/>
      <c r="CY60" s="123"/>
      <c r="CZ60" s="123"/>
      <c r="DA60" s="123"/>
      <c r="DB60" s="123"/>
      <c r="DC60" s="123"/>
      <c r="DD60" s="123"/>
      <c r="DE60" s="123"/>
      <c r="DF60" s="123"/>
      <c r="DG60" s="123"/>
      <c r="DH60" s="123"/>
      <c r="DI60" s="123"/>
      <c r="DJ60" s="123"/>
      <c r="DK60" s="123"/>
      <c r="DL60" s="123"/>
      <c r="DM60" s="123"/>
      <c r="DN60" s="123"/>
      <c r="DO60" s="123"/>
      <c r="DP60" s="123"/>
      <c r="DQ60" s="123"/>
      <c r="DR60" s="123"/>
      <c r="DS60" s="123"/>
      <c r="DT60" s="123"/>
      <c r="DU60" s="123"/>
      <c r="DV60" s="123"/>
      <c r="DW60" s="123"/>
      <c r="DX60" s="123"/>
      <c r="DY60" s="123"/>
      <c r="DZ60" s="123"/>
      <c r="EA60" s="123"/>
      <c r="EB60" s="123"/>
      <c r="EC60" s="123"/>
      <c r="ED60" s="123"/>
      <c r="EE60" s="123"/>
      <c r="EF60" s="123"/>
      <c r="EG60" s="123"/>
      <c r="EH60" s="123"/>
      <c r="EI60" s="123"/>
      <c r="EJ60" s="123"/>
      <c r="EK60" s="123"/>
      <c r="EL60" s="123"/>
      <c r="EM60" s="123"/>
      <c r="EN60" s="123"/>
      <c r="EO60" s="123"/>
      <c r="EP60" s="123"/>
      <c r="EQ60" s="123"/>
      <c r="ER60" s="123"/>
      <c r="ES60" s="123"/>
      <c r="ET60" s="123"/>
      <c r="EU60" s="123"/>
      <c r="EV60" s="123"/>
      <c r="EW60" s="123"/>
      <c r="EX60" s="123"/>
      <c r="EY60" s="123"/>
      <c r="EZ60" s="123"/>
      <c r="FA60" s="123"/>
      <c r="FB60" s="123"/>
      <c r="FC60" s="123"/>
      <c r="FD60" s="123"/>
      <c r="FE60" s="123"/>
      <c r="FF60" s="123"/>
      <c r="FG60" s="123"/>
      <c r="FH60" s="123"/>
      <c r="FI60" s="123"/>
      <c r="FJ60" s="123"/>
      <c r="FK60" s="123"/>
      <c r="FL60" s="123"/>
      <c r="FM60" s="123"/>
      <c r="FN60" s="123"/>
      <c r="FO60" s="123"/>
      <c r="FP60" s="123"/>
      <c r="FQ60" s="123"/>
      <c r="FR60" s="123"/>
      <c r="FS60" s="123"/>
      <c r="FT60" s="123"/>
      <c r="FU60" s="123"/>
      <c r="FV60" s="123"/>
      <c r="FW60" s="123"/>
      <c r="FX60" s="123"/>
      <c r="FY60" s="123"/>
      <c r="FZ60" s="123"/>
      <c r="GA60" s="123"/>
      <c r="GB60" s="123"/>
      <c r="GC60" s="123"/>
      <c r="GD60" s="123"/>
      <c r="GE60" s="123"/>
      <c r="GF60" s="123"/>
      <c r="GG60" s="123"/>
      <c r="GH60" s="123"/>
      <c r="GI60" s="123"/>
      <c r="GJ60" s="123"/>
      <c r="GK60" s="123"/>
      <c r="GL60" s="123"/>
      <c r="GM60" s="123"/>
      <c r="GN60" s="123"/>
      <c r="GO60" s="123"/>
      <c r="GP60" s="123"/>
      <c r="GQ60" s="123"/>
      <c r="GR60" s="123"/>
      <c r="GS60" s="123"/>
      <c r="GT60" s="123"/>
      <c r="GU60" s="123"/>
      <c r="GV60" s="123"/>
      <c r="GW60" s="123"/>
      <c r="GX60" s="123"/>
      <c r="GY60" s="123"/>
      <c r="GZ60" s="123"/>
      <c r="HA60" s="123"/>
      <c r="HB60" s="123"/>
      <c r="HC60" s="123"/>
      <c r="HD60" s="123"/>
      <c r="HE60" s="123"/>
      <c r="HF60" s="123"/>
      <c r="HG60" s="123"/>
      <c r="HH60" s="123"/>
      <c r="HI60" s="123"/>
      <c r="HJ60" s="123"/>
      <c r="HK60" s="123"/>
      <c r="HL60" s="123"/>
      <c r="HM60" s="123"/>
      <c r="HN60" s="123"/>
      <c r="HO60" s="123"/>
      <c r="HP60" s="123"/>
      <c r="HQ60" s="123"/>
      <c r="HR60" s="123"/>
      <c r="HS60" s="123"/>
      <c r="HT60" s="123"/>
      <c r="HU60" s="123"/>
      <c r="HV60" s="123"/>
      <c r="HW60" s="123"/>
      <c r="HX60" s="123"/>
      <c r="HY60" s="123"/>
      <c r="HZ60" s="123"/>
      <c r="IA60" s="123"/>
      <c r="IB60" s="123"/>
    </row>
    <row r="61" spans="1:236" s="52" customFormat="1" ht="16.5">
      <c r="A61" s="392">
        <v>38</v>
      </c>
      <c r="B61" s="401" t="s">
        <v>1021</v>
      </c>
      <c r="C61" s="401" t="s">
        <v>252</v>
      </c>
      <c r="D61" s="416" t="s">
        <v>1416</v>
      </c>
      <c r="E61" s="413">
        <v>36039</v>
      </c>
      <c r="F61" s="399" t="s">
        <v>443</v>
      </c>
      <c r="G61" s="30">
        <v>810</v>
      </c>
      <c r="H61" s="408" t="s">
        <v>1024</v>
      </c>
      <c r="I61" s="405">
        <v>39400</v>
      </c>
      <c r="J61" s="422" t="s">
        <v>1432</v>
      </c>
      <c r="K61" s="404">
        <v>960302</v>
      </c>
      <c r="L61" s="390" t="s">
        <v>1451</v>
      </c>
      <c r="M61" s="30">
        <v>810</v>
      </c>
      <c r="N61" s="401"/>
      <c r="O61" s="401"/>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123"/>
      <c r="BY61" s="123"/>
      <c r="BZ61" s="123"/>
      <c r="CA61" s="123"/>
      <c r="CB61" s="123"/>
      <c r="CC61" s="123"/>
      <c r="CD61" s="123"/>
      <c r="CE61" s="123"/>
      <c r="CF61" s="123"/>
      <c r="CG61" s="123"/>
      <c r="CH61" s="123"/>
      <c r="CI61" s="123"/>
      <c r="CJ61" s="123"/>
      <c r="CK61" s="123"/>
      <c r="CL61" s="123"/>
      <c r="CM61" s="123"/>
      <c r="CN61" s="123"/>
      <c r="CO61" s="123"/>
      <c r="CP61" s="123"/>
      <c r="CQ61" s="123"/>
      <c r="CR61" s="123"/>
      <c r="CS61" s="123"/>
      <c r="CT61" s="123"/>
      <c r="CU61" s="123"/>
      <c r="CV61" s="123"/>
      <c r="CW61" s="123"/>
      <c r="CX61" s="123"/>
      <c r="CY61" s="123"/>
      <c r="CZ61" s="123"/>
      <c r="DA61" s="123"/>
      <c r="DB61" s="123"/>
      <c r="DC61" s="123"/>
      <c r="DD61" s="123"/>
      <c r="DE61" s="123"/>
      <c r="DF61" s="123"/>
      <c r="DG61" s="123"/>
      <c r="DH61" s="123"/>
      <c r="DI61" s="123"/>
      <c r="DJ61" s="123"/>
      <c r="DK61" s="123"/>
      <c r="DL61" s="123"/>
      <c r="DM61" s="123"/>
      <c r="DN61" s="123"/>
      <c r="DO61" s="123"/>
      <c r="DP61" s="123"/>
      <c r="DQ61" s="123"/>
      <c r="DR61" s="123"/>
      <c r="DS61" s="123"/>
      <c r="DT61" s="123"/>
      <c r="DU61" s="123"/>
      <c r="DV61" s="123"/>
      <c r="DW61" s="123"/>
      <c r="DX61" s="123"/>
      <c r="DY61" s="123"/>
      <c r="DZ61" s="123"/>
      <c r="EA61" s="123"/>
      <c r="EB61" s="123"/>
      <c r="EC61" s="123"/>
      <c r="ED61" s="123"/>
      <c r="EE61" s="123"/>
      <c r="EF61" s="123"/>
      <c r="EG61" s="123"/>
      <c r="EH61" s="123"/>
      <c r="EI61" s="123"/>
      <c r="EJ61" s="123"/>
      <c r="EK61" s="123"/>
      <c r="EL61" s="123"/>
      <c r="EM61" s="123"/>
      <c r="EN61" s="123"/>
      <c r="EO61" s="123"/>
      <c r="EP61" s="123"/>
      <c r="EQ61" s="123"/>
      <c r="ER61" s="123"/>
      <c r="ES61" s="123"/>
      <c r="ET61" s="123"/>
      <c r="EU61" s="123"/>
      <c r="EV61" s="123"/>
      <c r="EW61" s="123"/>
      <c r="EX61" s="123"/>
      <c r="EY61" s="123"/>
      <c r="EZ61" s="123"/>
      <c r="FA61" s="123"/>
      <c r="FB61" s="123"/>
      <c r="FC61" s="123"/>
      <c r="FD61" s="123"/>
      <c r="FE61" s="123"/>
      <c r="FF61" s="123"/>
      <c r="FG61" s="123"/>
      <c r="FH61" s="123"/>
      <c r="FI61" s="123"/>
      <c r="FJ61" s="123"/>
      <c r="FK61" s="123"/>
      <c r="FL61" s="123"/>
      <c r="FM61" s="123"/>
      <c r="FN61" s="123"/>
      <c r="FO61" s="123"/>
      <c r="FP61" s="123"/>
      <c r="FQ61" s="123"/>
      <c r="FR61" s="123"/>
      <c r="FS61" s="123"/>
      <c r="FT61" s="123"/>
      <c r="FU61" s="123"/>
      <c r="FV61" s="123"/>
      <c r="FW61" s="123"/>
      <c r="FX61" s="123"/>
      <c r="FY61" s="123"/>
      <c r="FZ61" s="123"/>
      <c r="GA61" s="123"/>
      <c r="GB61" s="123"/>
      <c r="GC61" s="123"/>
      <c r="GD61" s="123"/>
      <c r="GE61" s="123"/>
      <c r="GF61" s="123"/>
      <c r="GG61" s="123"/>
      <c r="GH61" s="123"/>
      <c r="GI61" s="123"/>
      <c r="GJ61" s="123"/>
      <c r="GK61" s="123"/>
      <c r="GL61" s="123"/>
      <c r="GM61" s="123"/>
      <c r="GN61" s="123"/>
      <c r="GO61" s="123"/>
      <c r="GP61" s="123"/>
      <c r="GQ61" s="123"/>
      <c r="GR61" s="123"/>
      <c r="GS61" s="123"/>
      <c r="GT61" s="123"/>
      <c r="GU61" s="123"/>
      <c r="GV61" s="123"/>
      <c r="GW61" s="123"/>
      <c r="GX61" s="123"/>
      <c r="GY61" s="123"/>
      <c r="GZ61" s="123"/>
      <c r="HA61" s="123"/>
      <c r="HB61" s="123"/>
      <c r="HC61" s="123"/>
      <c r="HD61" s="123"/>
      <c r="HE61" s="123"/>
      <c r="HF61" s="123"/>
      <c r="HG61" s="123"/>
      <c r="HH61" s="123"/>
      <c r="HI61" s="123"/>
      <c r="HJ61" s="123"/>
      <c r="HK61" s="123"/>
      <c r="HL61" s="123"/>
      <c r="HM61" s="123"/>
      <c r="HN61" s="123"/>
      <c r="HO61" s="123"/>
      <c r="HP61" s="123"/>
      <c r="HQ61" s="123"/>
      <c r="HR61" s="123"/>
      <c r="HS61" s="123"/>
      <c r="HT61" s="123"/>
      <c r="HU61" s="123"/>
      <c r="HV61" s="123"/>
      <c r="HW61" s="123"/>
      <c r="HX61" s="123"/>
      <c r="HY61" s="123"/>
      <c r="HZ61" s="123"/>
      <c r="IA61" s="123"/>
      <c r="IB61" s="123"/>
    </row>
    <row r="62" spans="1:236" s="52" customFormat="1" ht="16.5">
      <c r="A62" s="392"/>
      <c r="B62" s="401"/>
      <c r="C62" s="401"/>
      <c r="D62" s="416"/>
      <c r="E62" s="390"/>
      <c r="F62" s="399"/>
      <c r="G62" s="30">
        <v>800</v>
      </c>
      <c r="H62" s="408"/>
      <c r="I62" s="405"/>
      <c r="J62" s="422"/>
      <c r="K62" s="404"/>
      <c r="L62" s="390"/>
      <c r="M62" s="30">
        <v>800</v>
      </c>
      <c r="N62" s="401"/>
      <c r="O62" s="401"/>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c r="CG62" s="123"/>
      <c r="CH62" s="123"/>
      <c r="CI62" s="123"/>
      <c r="CJ62" s="123"/>
      <c r="CK62" s="123"/>
      <c r="CL62" s="123"/>
      <c r="CM62" s="123"/>
      <c r="CN62" s="123"/>
      <c r="CO62" s="123"/>
      <c r="CP62" s="123"/>
      <c r="CQ62" s="123"/>
      <c r="CR62" s="123"/>
      <c r="CS62" s="123"/>
      <c r="CT62" s="123"/>
      <c r="CU62" s="123"/>
      <c r="CV62" s="123"/>
      <c r="CW62" s="123"/>
      <c r="CX62" s="123"/>
      <c r="CY62" s="123"/>
      <c r="CZ62" s="123"/>
      <c r="DA62" s="123"/>
      <c r="DB62" s="123"/>
      <c r="DC62" s="123"/>
      <c r="DD62" s="123"/>
      <c r="DE62" s="123"/>
      <c r="DF62" s="123"/>
      <c r="DG62" s="123"/>
      <c r="DH62" s="123"/>
      <c r="DI62" s="123"/>
      <c r="DJ62" s="123"/>
      <c r="DK62" s="123"/>
      <c r="DL62" s="123"/>
      <c r="DM62" s="123"/>
      <c r="DN62" s="123"/>
      <c r="DO62" s="123"/>
      <c r="DP62" s="123"/>
      <c r="DQ62" s="123"/>
      <c r="DR62" s="123"/>
      <c r="DS62" s="123"/>
      <c r="DT62" s="123"/>
      <c r="DU62" s="123"/>
      <c r="DV62" s="123"/>
      <c r="DW62" s="123"/>
      <c r="DX62" s="123"/>
      <c r="DY62" s="123"/>
      <c r="DZ62" s="123"/>
      <c r="EA62" s="123"/>
      <c r="EB62" s="123"/>
      <c r="EC62" s="123"/>
      <c r="ED62" s="123"/>
      <c r="EE62" s="123"/>
      <c r="EF62" s="123"/>
      <c r="EG62" s="123"/>
      <c r="EH62" s="123"/>
      <c r="EI62" s="123"/>
      <c r="EJ62" s="123"/>
      <c r="EK62" s="123"/>
      <c r="EL62" s="123"/>
      <c r="EM62" s="123"/>
      <c r="EN62" s="123"/>
      <c r="EO62" s="123"/>
      <c r="EP62" s="123"/>
      <c r="EQ62" s="123"/>
      <c r="ER62" s="123"/>
      <c r="ES62" s="123"/>
      <c r="ET62" s="123"/>
      <c r="EU62" s="123"/>
      <c r="EV62" s="123"/>
      <c r="EW62" s="123"/>
      <c r="EX62" s="123"/>
      <c r="EY62" s="123"/>
      <c r="EZ62" s="123"/>
      <c r="FA62" s="123"/>
      <c r="FB62" s="123"/>
      <c r="FC62" s="123"/>
      <c r="FD62" s="123"/>
      <c r="FE62" s="123"/>
      <c r="FF62" s="123"/>
      <c r="FG62" s="123"/>
      <c r="FH62" s="123"/>
      <c r="FI62" s="123"/>
      <c r="FJ62" s="123"/>
      <c r="FK62" s="123"/>
      <c r="FL62" s="123"/>
      <c r="FM62" s="123"/>
      <c r="FN62" s="123"/>
      <c r="FO62" s="123"/>
      <c r="FP62" s="123"/>
      <c r="FQ62" s="123"/>
      <c r="FR62" s="123"/>
      <c r="FS62" s="123"/>
      <c r="FT62" s="123"/>
      <c r="FU62" s="123"/>
      <c r="FV62" s="123"/>
      <c r="FW62" s="123"/>
      <c r="FX62" s="123"/>
      <c r="FY62" s="123"/>
      <c r="FZ62" s="123"/>
      <c r="GA62" s="123"/>
      <c r="GB62" s="123"/>
      <c r="GC62" s="123"/>
      <c r="GD62" s="123"/>
      <c r="GE62" s="123"/>
      <c r="GF62" s="123"/>
      <c r="GG62" s="123"/>
      <c r="GH62" s="123"/>
      <c r="GI62" s="123"/>
      <c r="GJ62" s="123"/>
      <c r="GK62" s="123"/>
      <c r="GL62" s="123"/>
      <c r="GM62" s="123"/>
      <c r="GN62" s="123"/>
      <c r="GO62" s="123"/>
      <c r="GP62" s="123"/>
      <c r="GQ62" s="123"/>
      <c r="GR62" s="123"/>
      <c r="GS62" s="123"/>
      <c r="GT62" s="123"/>
      <c r="GU62" s="123"/>
      <c r="GV62" s="123"/>
      <c r="GW62" s="123"/>
      <c r="GX62" s="123"/>
      <c r="GY62" s="123"/>
      <c r="GZ62" s="123"/>
      <c r="HA62" s="123"/>
      <c r="HB62" s="123"/>
      <c r="HC62" s="123"/>
      <c r="HD62" s="123"/>
      <c r="HE62" s="123"/>
      <c r="HF62" s="123"/>
      <c r="HG62" s="123"/>
      <c r="HH62" s="123"/>
      <c r="HI62" s="123"/>
      <c r="HJ62" s="123"/>
      <c r="HK62" s="123"/>
      <c r="HL62" s="123"/>
      <c r="HM62" s="123"/>
      <c r="HN62" s="123"/>
      <c r="HO62" s="123"/>
      <c r="HP62" s="123"/>
      <c r="HQ62" s="123"/>
      <c r="HR62" s="123"/>
      <c r="HS62" s="123"/>
      <c r="HT62" s="123"/>
      <c r="HU62" s="123"/>
      <c r="HV62" s="123"/>
      <c r="HW62" s="123"/>
      <c r="HX62" s="123"/>
      <c r="HY62" s="123"/>
      <c r="HZ62" s="123"/>
      <c r="IA62" s="123"/>
      <c r="IB62" s="123"/>
    </row>
    <row r="63" spans="1:236" s="52" customFormat="1" ht="33">
      <c r="A63" s="17">
        <v>39</v>
      </c>
      <c r="B63" s="21" t="s">
        <v>837</v>
      </c>
      <c r="C63" s="21" t="s">
        <v>258</v>
      </c>
      <c r="D63" s="39" t="s">
        <v>1415</v>
      </c>
      <c r="E63" s="142">
        <v>35278</v>
      </c>
      <c r="F63" s="53" t="s">
        <v>838</v>
      </c>
      <c r="G63" s="30">
        <v>3600</v>
      </c>
      <c r="H63" s="121" t="s">
        <v>1024</v>
      </c>
      <c r="I63" s="254">
        <v>39400</v>
      </c>
      <c r="J63" s="35" t="s">
        <v>1432</v>
      </c>
      <c r="K63" s="41">
        <v>960306</v>
      </c>
      <c r="L63" s="42" t="s">
        <v>839</v>
      </c>
      <c r="M63" s="30">
        <v>3600</v>
      </c>
      <c r="N63" s="53"/>
      <c r="O63" s="5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3"/>
      <c r="CB63" s="123"/>
      <c r="CC63" s="123"/>
      <c r="CD63" s="123"/>
      <c r="CE63" s="123"/>
      <c r="CF63" s="123"/>
      <c r="CG63" s="123"/>
      <c r="CH63" s="123"/>
      <c r="CI63" s="123"/>
      <c r="CJ63" s="123"/>
      <c r="CK63" s="123"/>
      <c r="CL63" s="123"/>
      <c r="CM63" s="123"/>
      <c r="CN63" s="123"/>
      <c r="CO63" s="123"/>
      <c r="CP63" s="123"/>
      <c r="CQ63" s="123"/>
      <c r="CR63" s="123"/>
      <c r="CS63" s="123"/>
      <c r="CT63" s="123"/>
      <c r="CU63" s="123"/>
      <c r="CV63" s="123"/>
      <c r="CW63" s="123"/>
      <c r="CX63" s="123"/>
      <c r="CY63" s="123"/>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23"/>
      <c r="FC63" s="123"/>
      <c r="FD63" s="123"/>
      <c r="FE63" s="123"/>
      <c r="FF63" s="123"/>
      <c r="FG63" s="123"/>
      <c r="FH63" s="123"/>
      <c r="FI63" s="123"/>
      <c r="FJ63" s="123"/>
      <c r="FK63" s="123"/>
      <c r="FL63" s="123"/>
      <c r="FM63" s="123"/>
      <c r="FN63" s="123"/>
      <c r="FO63" s="123"/>
      <c r="FP63" s="123"/>
      <c r="FQ63" s="123"/>
      <c r="FR63" s="123"/>
      <c r="FS63" s="123"/>
      <c r="FT63" s="123"/>
      <c r="FU63" s="123"/>
      <c r="FV63" s="123"/>
      <c r="FW63" s="123"/>
      <c r="FX63" s="123"/>
      <c r="FY63" s="123"/>
      <c r="FZ63" s="123"/>
      <c r="GA63" s="123"/>
      <c r="GB63" s="123"/>
      <c r="GC63" s="123"/>
      <c r="GD63" s="123"/>
      <c r="GE63" s="123"/>
      <c r="GF63" s="123"/>
      <c r="GG63" s="123"/>
      <c r="GH63" s="123"/>
      <c r="GI63" s="123"/>
      <c r="GJ63" s="123"/>
      <c r="GK63" s="123"/>
      <c r="GL63" s="123"/>
      <c r="GM63" s="123"/>
      <c r="GN63" s="123"/>
      <c r="GO63" s="123"/>
      <c r="GP63" s="123"/>
      <c r="GQ63" s="123"/>
      <c r="GR63" s="123"/>
      <c r="GS63" s="123"/>
      <c r="GT63" s="123"/>
      <c r="GU63" s="123"/>
      <c r="GV63" s="123"/>
      <c r="GW63" s="123"/>
      <c r="GX63" s="123"/>
      <c r="GY63" s="123"/>
      <c r="GZ63" s="123"/>
      <c r="HA63" s="123"/>
      <c r="HB63" s="123"/>
      <c r="HC63" s="123"/>
      <c r="HD63" s="123"/>
      <c r="HE63" s="123"/>
      <c r="HF63" s="123"/>
      <c r="HG63" s="123"/>
      <c r="HH63" s="123"/>
      <c r="HI63" s="123"/>
      <c r="HJ63" s="123"/>
      <c r="HK63" s="123"/>
      <c r="HL63" s="123"/>
      <c r="HM63" s="123"/>
      <c r="HN63" s="123"/>
      <c r="HO63" s="123"/>
      <c r="HP63" s="123"/>
      <c r="HQ63" s="123"/>
      <c r="HR63" s="123"/>
      <c r="HS63" s="123"/>
      <c r="HT63" s="123"/>
      <c r="HU63" s="123"/>
      <c r="HV63" s="123"/>
      <c r="HW63" s="123"/>
      <c r="HX63" s="123"/>
      <c r="HY63" s="123"/>
      <c r="HZ63" s="123"/>
      <c r="IA63" s="123"/>
      <c r="IB63" s="123"/>
    </row>
    <row r="64" spans="1:236" s="52" customFormat="1" ht="16.5">
      <c r="A64" s="392">
        <v>40</v>
      </c>
      <c r="B64" s="401" t="s">
        <v>840</v>
      </c>
      <c r="C64" s="401" t="s">
        <v>1364</v>
      </c>
      <c r="D64" s="416" t="s">
        <v>1414</v>
      </c>
      <c r="E64" s="413">
        <v>29830</v>
      </c>
      <c r="F64" s="399" t="s">
        <v>1289</v>
      </c>
      <c r="G64" s="30">
        <v>1400</v>
      </c>
      <c r="H64" s="408" t="s">
        <v>1024</v>
      </c>
      <c r="I64" s="405">
        <v>39400</v>
      </c>
      <c r="J64" s="422" t="s">
        <v>1432</v>
      </c>
      <c r="K64" s="404">
        <v>960306</v>
      </c>
      <c r="L64" s="390" t="s">
        <v>839</v>
      </c>
      <c r="M64" s="30">
        <v>1400</v>
      </c>
      <c r="N64" s="401"/>
      <c r="O64" s="401"/>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123"/>
      <c r="BY64" s="123"/>
      <c r="BZ64" s="123"/>
      <c r="CA64" s="123"/>
      <c r="CB64" s="123"/>
      <c r="CC64" s="123"/>
      <c r="CD64" s="123"/>
      <c r="CE64" s="123"/>
      <c r="CF64" s="123"/>
      <c r="CG64" s="123"/>
      <c r="CH64" s="123"/>
      <c r="CI64" s="123"/>
      <c r="CJ64" s="123"/>
      <c r="CK64" s="123"/>
      <c r="CL64" s="123"/>
      <c r="CM64" s="123"/>
      <c r="CN64" s="123"/>
      <c r="CO64" s="123"/>
      <c r="CP64" s="123"/>
      <c r="CQ64" s="123"/>
      <c r="CR64" s="123"/>
      <c r="CS64" s="123"/>
      <c r="CT64" s="123"/>
      <c r="CU64" s="123"/>
      <c r="CV64" s="123"/>
      <c r="CW64" s="123"/>
      <c r="CX64" s="123"/>
      <c r="CY64" s="123"/>
      <c r="CZ64" s="123"/>
      <c r="DA64" s="123"/>
      <c r="DB64" s="123"/>
      <c r="DC64" s="123"/>
      <c r="DD64" s="123"/>
      <c r="DE64" s="123"/>
      <c r="DF64" s="123"/>
      <c r="DG64" s="123"/>
      <c r="DH64" s="123"/>
      <c r="DI64" s="123"/>
      <c r="DJ64" s="123"/>
      <c r="DK64" s="123"/>
      <c r="DL64" s="123"/>
      <c r="DM64" s="123"/>
      <c r="DN64" s="123"/>
      <c r="DO64" s="123"/>
      <c r="DP64" s="123"/>
      <c r="DQ64" s="123"/>
      <c r="DR64" s="123"/>
      <c r="DS64" s="123"/>
      <c r="DT64" s="123"/>
      <c r="DU64" s="123"/>
      <c r="DV64" s="123"/>
      <c r="DW64" s="123"/>
      <c r="DX64" s="123"/>
      <c r="DY64" s="123"/>
      <c r="DZ64" s="123"/>
      <c r="EA64" s="123"/>
      <c r="EB64" s="123"/>
      <c r="EC64" s="123"/>
      <c r="ED64" s="123"/>
      <c r="EE64" s="123"/>
      <c r="EF64" s="123"/>
      <c r="EG64" s="123"/>
      <c r="EH64" s="123"/>
      <c r="EI64" s="123"/>
      <c r="EJ64" s="123"/>
      <c r="EK64" s="123"/>
      <c r="EL64" s="123"/>
      <c r="EM64" s="123"/>
      <c r="EN64" s="123"/>
      <c r="EO64" s="123"/>
      <c r="EP64" s="123"/>
      <c r="EQ64" s="123"/>
      <c r="ER64" s="123"/>
      <c r="ES64" s="123"/>
      <c r="ET64" s="123"/>
      <c r="EU64" s="123"/>
      <c r="EV64" s="123"/>
      <c r="EW64" s="123"/>
      <c r="EX64" s="123"/>
      <c r="EY64" s="123"/>
      <c r="EZ64" s="123"/>
      <c r="FA64" s="123"/>
      <c r="FB64" s="123"/>
      <c r="FC64" s="123"/>
      <c r="FD64" s="123"/>
      <c r="FE64" s="123"/>
      <c r="FF64" s="123"/>
      <c r="FG64" s="123"/>
      <c r="FH64" s="123"/>
      <c r="FI64" s="123"/>
      <c r="FJ64" s="123"/>
      <c r="FK64" s="123"/>
      <c r="FL64" s="123"/>
      <c r="FM64" s="123"/>
      <c r="FN64" s="123"/>
      <c r="FO64" s="123"/>
      <c r="FP64" s="123"/>
      <c r="FQ64" s="123"/>
      <c r="FR64" s="123"/>
      <c r="FS64" s="123"/>
      <c r="FT64" s="123"/>
      <c r="FU64" s="123"/>
      <c r="FV64" s="123"/>
      <c r="FW64" s="123"/>
      <c r="FX64" s="123"/>
      <c r="FY64" s="123"/>
      <c r="FZ64" s="123"/>
      <c r="GA64" s="123"/>
      <c r="GB64" s="123"/>
      <c r="GC64" s="123"/>
      <c r="GD64" s="123"/>
      <c r="GE64" s="123"/>
      <c r="GF64" s="123"/>
      <c r="GG64" s="123"/>
      <c r="GH64" s="123"/>
      <c r="GI64" s="123"/>
      <c r="GJ64" s="123"/>
      <c r="GK64" s="123"/>
      <c r="GL64" s="123"/>
      <c r="GM64" s="123"/>
      <c r="GN64" s="123"/>
      <c r="GO64" s="123"/>
      <c r="GP64" s="123"/>
      <c r="GQ64" s="123"/>
      <c r="GR64" s="123"/>
      <c r="GS64" s="123"/>
      <c r="GT64" s="123"/>
      <c r="GU64" s="123"/>
      <c r="GV64" s="123"/>
      <c r="GW64" s="123"/>
      <c r="GX64" s="123"/>
      <c r="GY64" s="123"/>
      <c r="GZ64" s="123"/>
      <c r="HA64" s="123"/>
      <c r="HB64" s="123"/>
      <c r="HC64" s="123"/>
      <c r="HD64" s="123"/>
      <c r="HE64" s="123"/>
      <c r="HF64" s="123"/>
      <c r="HG64" s="123"/>
      <c r="HH64" s="123"/>
      <c r="HI64" s="123"/>
      <c r="HJ64" s="123"/>
      <c r="HK64" s="123"/>
      <c r="HL64" s="123"/>
      <c r="HM64" s="123"/>
      <c r="HN64" s="123"/>
      <c r="HO64" s="123"/>
      <c r="HP64" s="123"/>
      <c r="HQ64" s="123"/>
      <c r="HR64" s="123"/>
      <c r="HS64" s="123"/>
      <c r="HT64" s="123"/>
      <c r="HU64" s="123"/>
      <c r="HV64" s="123"/>
      <c r="HW64" s="123"/>
      <c r="HX64" s="123"/>
      <c r="HY64" s="123"/>
      <c r="HZ64" s="123"/>
      <c r="IA64" s="123"/>
      <c r="IB64" s="123"/>
    </row>
    <row r="65" spans="1:236" s="52" customFormat="1" ht="16.5">
      <c r="A65" s="392"/>
      <c r="B65" s="401"/>
      <c r="C65" s="401"/>
      <c r="D65" s="416"/>
      <c r="E65" s="390"/>
      <c r="F65" s="399"/>
      <c r="G65" s="30">
        <v>1556</v>
      </c>
      <c r="H65" s="408"/>
      <c r="I65" s="405"/>
      <c r="J65" s="422"/>
      <c r="K65" s="404"/>
      <c r="L65" s="390"/>
      <c r="M65" s="30">
        <v>1556</v>
      </c>
      <c r="N65" s="401"/>
      <c r="O65" s="401"/>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c r="CD65" s="123"/>
      <c r="CE65" s="123"/>
      <c r="CF65" s="123"/>
      <c r="CG65" s="123"/>
      <c r="CH65" s="123"/>
      <c r="CI65" s="123"/>
      <c r="CJ65" s="123"/>
      <c r="CK65" s="123"/>
      <c r="CL65" s="123"/>
      <c r="CM65" s="123"/>
      <c r="CN65" s="123"/>
      <c r="CO65" s="123"/>
      <c r="CP65" s="123"/>
      <c r="CQ65" s="123"/>
      <c r="CR65" s="123"/>
      <c r="CS65" s="123"/>
      <c r="CT65" s="123"/>
      <c r="CU65" s="123"/>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123"/>
      <c r="DV65" s="123"/>
      <c r="DW65" s="123"/>
      <c r="DX65" s="123"/>
      <c r="DY65" s="123"/>
      <c r="DZ65" s="123"/>
      <c r="EA65" s="123"/>
      <c r="EB65" s="123"/>
      <c r="EC65" s="123"/>
      <c r="ED65" s="123"/>
      <c r="EE65" s="123"/>
      <c r="EF65" s="123"/>
      <c r="EG65" s="123"/>
      <c r="EH65" s="123"/>
      <c r="EI65" s="123"/>
      <c r="EJ65" s="123"/>
      <c r="EK65" s="123"/>
      <c r="EL65" s="123"/>
      <c r="EM65" s="123"/>
      <c r="EN65" s="123"/>
      <c r="EO65" s="123"/>
      <c r="EP65" s="123"/>
      <c r="EQ65" s="123"/>
      <c r="ER65" s="123"/>
      <c r="ES65" s="123"/>
      <c r="ET65" s="123"/>
      <c r="EU65" s="123"/>
      <c r="EV65" s="123"/>
      <c r="EW65" s="123"/>
      <c r="EX65" s="123"/>
      <c r="EY65" s="123"/>
      <c r="EZ65" s="123"/>
      <c r="FA65" s="123"/>
      <c r="FB65" s="123"/>
      <c r="FC65" s="123"/>
      <c r="FD65" s="123"/>
      <c r="FE65" s="123"/>
      <c r="FF65" s="123"/>
      <c r="FG65" s="123"/>
      <c r="FH65" s="123"/>
      <c r="FI65" s="123"/>
      <c r="FJ65" s="123"/>
      <c r="FK65" s="123"/>
      <c r="FL65" s="123"/>
      <c r="FM65" s="123"/>
      <c r="FN65" s="123"/>
      <c r="FO65" s="123"/>
      <c r="FP65" s="123"/>
      <c r="FQ65" s="123"/>
      <c r="FR65" s="123"/>
      <c r="FS65" s="123"/>
      <c r="FT65" s="123"/>
      <c r="FU65" s="123"/>
      <c r="FV65" s="123"/>
      <c r="FW65" s="123"/>
      <c r="FX65" s="123"/>
      <c r="FY65" s="123"/>
      <c r="FZ65" s="123"/>
      <c r="GA65" s="123"/>
      <c r="GB65" s="123"/>
      <c r="GC65" s="123"/>
      <c r="GD65" s="123"/>
      <c r="GE65" s="123"/>
      <c r="GF65" s="123"/>
      <c r="GG65" s="123"/>
      <c r="GH65" s="123"/>
      <c r="GI65" s="123"/>
      <c r="GJ65" s="123"/>
      <c r="GK65" s="123"/>
      <c r="GL65" s="123"/>
      <c r="GM65" s="123"/>
      <c r="GN65" s="123"/>
      <c r="GO65" s="123"/>
      <c r="GP65" s="123"/>
      <c r="GQ65" s="123"/>
      <c r="GR65" s="123"/>
      <c r="GS65" s="123"/>
      <c r="GT65" s="123"/>
      <c r="GU65" s="123"/>
      <c r="GV65" s="123"/>
      <c r="GW65" s="123"/>
      <c r="GX65" s="123"/>
      <c r="GY65" s="123"/>
      <c r="GZ65" s="123"/>
      <c r="HA65" s="123"/>
      <c r="HB65" s="123"/>
      <c r="HC65" s="123"/>
      <c r="HD65" s="123"/>
      <c r="HE65" s="123"/>
      <c r="HF65" s="123"/>
      <c r="HG65" s="123"/>
      <c r="HH65" s="123"/>
      <c r="HI65" s="123"/>
      <c r="HJ65" s="123"/>
      <c r="HK65" s="123"/>
      <c r="HL65" s="123"/>
      <c r="HM65" s="123"/>
      <c r="HN65" s="123"/>
      <c r="HO65" s="123"/>
      <c r="HP65" s="123"/>
      <c r="HQ65" s="123"/>
      <c r="HR65" s="123"/>
      <c r="HS65" s="123"/>
      <c r="HT65" s="123"/>
      <c r="HU65" s="123"/>
      <c r="HV65" s="123"/>
      <c r="HW65" s="123"/>
      <c r="HX65" s="123"/>
      <c r="HY65" s="123"/>
      <c r="HZ65" s="123"/>
      <c r="IA65" s="123"/>
      <c r="IB65" s="123"/>
    </row>
    <row r="66" spans="1:236" s="52" customFormat="1" ht="16.5">
      <c r="A66" s="392">
        <v>41</v>
      </c>
      <c r="B66" s="401" t="s">
        <v>1290</v>
      </c>
      <c r="C66" s="401" t="s">
        <v>1372</v>
      </c>
      <c r="D66" s="416" t="s">
        <v>1413</v>
      </c>
      <c r="E66" s="413">
        <v>32721</v>
      </c>
      <c r="F66" s="399" t="s">
        <v>1289</v>
      </c>
      <c r="G66" s="30">
        <v>1400</v>
      </c>
      <c r="H66" s="408" t="s">
        <v>1024</v>
      </c>
      <c r="I66" s="405">
        <v>39400</v>
      </c>
      <c r="J66" s="422" t="s">
        <v>1432</v>
      </c>
      <c r="K66" s="404">
        <v>960306</v>
      </c>
      <c r="L66" s="390" t="s">
        <v>839</v>
      </c>
      <c r="M66" s="30">
        <v>1400</v>
      </c>
      <c r="N66" s="401"/>
      <c r="O66" s="401"/>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23"/>
      <c r="CA66" s="123"/>
      <c r="CB66" s="123"/>
      <c r="CC66" s="123"/>
      <c r="CD66" s="123"/>
      <c r="CE66" s="123"/>
      <c r="CF66" s="123"/>
      <c r="CG66" s="123"/>
      <c r="CH66" s="123"/>
      <c r="CI66" s="123"/>
      <c r="CJ66" s="123"/>
      <c r="CK66" s="123"/>
      <c r="CL66" s="123"/>
      <c r="CM66" s="123"/>
      <c r="CN66" s="123"/>
      <c r="CO66" s="123"/>
      <c r="CP66" s="123"/>
      <c r="CQ66" s="123"/>
      <c r="CR66" s="123"/>
      <c r="CS66" s="123"/>
      <c r="CT66" s="123"/>
      <c r="CU66" s="123"/>
      <c r="CV66" s="123"/>
      <c r="CW66" s="123"/>
      <c r="CX66" s="123"/>
      <c r="CY66" s="123"/>
      <c r="CZ66" s="123"/>
      <c r="DA66" s="123"/>
      <c r="DB66" s="123"/>
      <c r="DC66" s="123"/>
      <c r="DD66" s="123"/>
      <c r="DE66" s="123"/>
      <c r="DF66" s="123"/>
      <c r="DG66" s="123"/>
      <c r="DH66" s="123"/>
      <c r="DI66" s="123"/>
      <c r="DJ66" s="123"/>
      <c r="DK66" s="123"/>
      <c r="DL66" s="123"/>
      <c r="DM66" s="123"/>
      <c r="DN66" s="123"/>
      <c r="DO66" s="123"/>
      <c r="DP66" s="123"/>
      <c r="DQ66" s="123"/>
      <c r="DR66" s="123"/>
      <c r="DS66" s="123"/>
      <c r="DT66" s="123"/>
      <c r="DU66" s="123"/>
      <c r="DV66" s="123"/>
      <c r="DW66" s="123"/>
      <c r="DX66" s="123"/>
      <c r="DY66" s="123"/>
      <c r="DZ66" s="123"/>
      <c r="EA66" s="123"/>
      <c r="EB66" s="123"/>
      <c r="EC66" s="123"/>
      <c r="ED66" s="123"/>
      <c r="EE66" s="123"/>
      <c r="EF66" s="123"/>
      <c r="EG66" s="123"/>
      <c r="EH66" s="123"/>
      <c r="EI66" s="123"/>
      <c r="EJ66" s="123"/>
      <c r="EK66" s="123"/>
      <c r="EL66" s="123"/>
      <c r="EM66" s="123"/>
      <c r="EN66" s="123"/>
      <c r="EO66" s="123"/>
      <c r="EP66" s="123"/>
      <c r="EQ66" s="123"/>
      <c r="ER66" s="123"/>
      <c r="ES66" s="123"/>
      <c r="ET66" s="123"/>
      <c r="EU66" s="123"/>
      <c r="EV66" s="123"/>
      <c r="EW66" s="123"/>
      <c r="EX66" s="123"/>
      <c r="EY66" s="123"/>
      <c r="EZ66" s="123"/>
      <c r="FA66" s="123"/>
      <c r="FB66" s="123"/>
      <c r="FC66" s="123"/>
      <c r="FD66" s="123"/>
      <c r="FE66" s="123"/>
      <c r="FF66" s="123"/>
      <c r="FG66" s="123"/>
      <c r="FH66" s="123"/>
      <c r="FI66" s="123"/>
      <c r="FJ66" s="123"/>
      <c r="FK66" s="123"/>
      <c r="FL66" s="123"/>
      <c r="FM66" s="123"/>
      <c r="FN66" s="123"/>
      <c r="FO66" s="123"/>
      <c r="FP66" s="123"/>
      <c r="FQ66" s="123"/>
      <c r="FR66" s="123"/>
      <c r="FS66" s="123"/>
      <c r="FT66" s="123"/>
      <c r="FU66" s="123"/>
      <c r="FV66" s="123"/>
      <c r="FW66" s="123"/>
      <c r="FX66" s="123"/>
      <c r="FY66" s="123"/>
      <c r="FZ66" s="123"/>
      <c r="GA66" s="123"/>
      <c r="GB66" s="123"/>
      <c r="GC66" s="123"/>
      <c r="GD66" s="123"/>
      <c r="GE66" s="123"/>
      <c r="GF66" s="123"/>
      <c r="GG66" s="123"/>
      <c r="GH66" s="123"/>
      <c r="GI66" s="123"/>
      <c r="GJ66" s="123"/>
      <c r="GK66" s="123"/>
      <c r="GL66" s="123"/>
      <c r="GM66" s="123"/>
      <c r="GN66" s="123"/>
      <c r="GO66" s="123"/>
      <c r="GP66" s="123"/>
      <c r="GQ66" s="123"/>
      <c r="GR66" s="123"/>
      <c r="GS66" s="123"/>
      <c r="GT66" s="123"/>
      <c r="GU66" s="123"/>
      <c r="GV66" s="123"/>
      <c r="GW66" s="123"/>
      <c r="GX66" s="123"/>
      <c r="GY66" s="123"/>
      <c r="GZ66" s="123"/>
      <c r="HA66" s="123"/>
      <c r="HB66" s="123"/>
      <c r="HC66" s="123"/>
      <c r="HD66" s="123"/>
      <c r="HE66" s="123"/>
      <c r="HF66" s="123"/>
      <c r="HG66" s="123"/>
      <c r="HH66" s="123"/>
      <c r="HI66" s="123"/>
      <c r="HJ66" s="123"/>
      <c r="HK66" s="123"/>
      <c r="HL66" s="123"/>
      <c r="HM66" s="123"/>
      <c r="HN66" s="123"/>
      <c r="HO66" s="123"/>
      <c r="HP66" s="123"/>
      <c r="HQ66" s="123"/>
      <c r="HR66" s="123"/>
      <c r="HS66" s="123"/>
      <c r="HT66" s="123"/>
      <c r="HU66" s="123"/>
      <c r="HV66" s="123"/>
      <c r="HW66" s="123"/>
      <c r="HX66" s="123"/>
      <c r="HY66" s="123"/>
      <c r="HZ66" s="123"/>
      <c r="IA66" s="123"/>
      <c r="IB66" s="123"/>
    </row>
    <row r="67" spans="1:236" s="52" customFormat="1" ht="16.5">
      <c r="A67" s="392"/>
      <c r="B67" s="401"/>
      <c r="C67" s="401"/>
      <c r="D67" s="416"/>
      <c r="E67" s="390"/>
      <c r="F67" s="399"/>
      <c r="G67" s="30">
        <v>1820</v>
      </c>
      <c r="H67" s="408"/>
      <c r="I67" s="405"/>
      <c r="J67" s="422"/>
      <c r="K67" s="404"/>
      <c r="L67" s="390"/>
      <c r="M67" s="30">
        <v>1820</v>
      </c>
      <c r="N67" s="401"/>
      <c r="O67" s="401"/>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c r="CL67" s="123"/>
      <c r="CM67" s="123"/>
      <c r="CN67" s="123"/>
      <c r="CO67" s="123"/>
      <c r="CP67" s="123"/>
      <c r="CQ67" s="123"/>
      <c r="CR67" s="123"/>
      <c r="CS67" s="123"/>
      <c r="CT67" s="123"/>
      <c r="CU67" s="123"/>
      <c r="CV67" s="123"/>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3"/>
      <c r="FX67" s="123"/>
      <c r="FY67" s="123"/>
      <c r="FZ67" s="123"/>
      <c r="GA67" s="123"/>
      <c r="GB67" s="123"/>
      <c r="GC67" s="123"/>
      <c r="GD67" s="123"/>
      <c r="GE67" s="123"/>
      <c r="GF67" s="123"/>
      <c r="GG67" s="123"/>
      <c r="GH67" s="123"/>
      <c r="GI67" s="123"/>
      <c r="GJ67" s="123"/>
      <c r="GK67" s="123"/>
      <c r="GL67" s="123"/>
      <c r="GM67" s="123"/>
      <c r="GN67" s="123"/>
      <c r="GO67" s="123"/>
      <c r="GP67" s="123"/>
      <c r="GQ67" s="123"/>
      <c r="GR67" s="123"/>
      <c r="GS67" s="123"/>
      <c r="GT67" s="123"/>
      <c r="GU67" s="123"/>
      <c r="GV67" s="123"/>
      <c r="GW67" s="123"/>
      <c r="GX67" s="123"/>
      <c r="GY67" s="123"/>
      <c r="GZ67" s="123"/>
      <c r="HA67" s="123"/>
      <c r="HB67" s="123"/>
      <c r="HC67" s="123"/>
      <c r="HD67" s="123"/>
      <c r="HE67" s="123"/>
      <c r="HF67" s="123"/>
      <c r="HG67" s="123"/>
      <c r="HH67" s="123"/>
      <c r="HI67" s="123"/>
      <c r="HJ67" s="123"/>
      <c r="HK67" s="123"/>
      <c r="HL67" s="123"/>
      <c r="HM67" s="123"/>
      <c r="HN67" s="123"/>
      <c r="HO67" s="123"/>
      <c r="HP67" s="123"/>
      <c r="HQ67" s="123"/>
      <c r="HR67" s="123"/>
      <c r="HS67" s="123"/>
      <c r="HT67" s="123"/>
      <c r="HU67" s="123"/>
      <c r="HV67" s="123"/>
      <c r="HW67" s="123"/>
      <c r="HX67" s="123"/>
      <c r="HY67" s="123"/>
      <c r="HZ67" s="123"/>
      <c r="IA67" s="123"/>
      <c r="IB67" s="123"/>
    </row>
    <row r="68" spans="1:236" s="52" customFormat="1" ht="16.5">
      <c r="A68" s="392">
        <v>42</v>
      </c>
      <c r="B68" s="401" t="s">
        <v>1435</v>
      </c>
      <c r="C68" s="401" t="s">
        <v>1372</v>
      </c>
      <c r="D68" s="416" t="s">
        <v>1412</v>
      </c>
      <c r="E68" s="413">
        <v>33086</v>
      </c>
      <c r="F68" s="399" t="s">
        <v>1289</v>
      </c>
      <c r="G68" s="30">
        <v>1400</v>
      </c>
      <c r="H68" s="408" t="s">
        <v>1024</v>
      </c>
      <c r="I68" s="405">
        <v>39400</v>
      </c>
      <c r="J68" s="422" t="s">
        <v>1432</v>
      </c>
      <c r="K68" s="404">
        <v>960306</v>
      </c>
      <c r="L68" s="390" t="s">
        <v>839</v>
      </c>
      <c r="M68" s="30">
        <v>1400</v>
      </c>
      <c r="N68" s="401"/>
      <c r="O68" s="401"/>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c r="CC68" s="123"/>
      <c r="CD68" s="123"/>
      <c r="CE68" s="123"/>
      <c r="CF68" s="123"/>
      <c r="CG68" s="123"/>
      <c r="CH68" s="123"/>
      <c r="CI68" s="123"/>
      <c r="CJ68" s="123"/>
      <c r="CK68" s="123"/>
      <c r="CL68" s="123"/>
      <c r="CM68" s="123"/>
      <c r="CN68" s="123"/>
      <c r="CO68" s="123"/>
      <c r="CP68" s="123"/>
      <c r="CQ68" s="123"/>
      <c r="CR68" s="123"/>
      <c r="CS68" s="123"/>
      <c r="CT68" s="123"/>
      <c r="CU68" s="123"/>
      <c r="CV68" s="123"/>
      <c r="CW68" s="123"/>
      <c r="CX68" s="123"/>
      <c r="CY68" s="123"/>
      <c r="CZ68" s="123"/>
      <c r="DA68" s="123"/>
      <c r="DB68" s="123"/>
      <c r="DC68" s="123"/>
      <c r="DD68" s="123"/>
      <c r="DE68" s="123"/>
      <c r="DF68" s="123"/>
      <c r="DG68" s="123"/>
      <c r="DH68" s="123"/>
      <c r="DI68" s="123"/>
      <c r="DJ68" s="123"/>
      <c r="DK68" s="123"/>
      <c r="DL68" s="123"/>
      <c r="DM68" s="123"/>
      <c r="DN68" s="123"/>
      <c r="DO68" s="123"/>
      <c r="DP68" s="123"/>
      <c r="DQ68" s="123"/>
      <c r="DR68" s="123"/>
      <c r="DS68" s="123"/>
      <c r="DT68" s="123"/>
      <c r="DU68" s="123"/>
      <c r="DV68" s="123"/>
      <c r="DW68" s="123"/>
      <c r="DX68" s="123"/>
      <c r="DY68" s="123"/>
      <c r="DZ68" s="123"/>
      <c r="EA68" s="123"/>
      <c r="EB68" s="123"/>
      <c r="EC68" s="123"/>
      <c r="ED68" s="123"/>
      <c r="EE68" s="123"/>
      <c r="EF68" s="123"/>
      <c r="EG68" s="123"/>
      <c r="EH68" s="123"/>
      <c r="EI68" s="123"/>
      <c r="EJ68" s="123"/>
      <c r="EK68" s="123"/>
      <c r="EL68" s="123"/>
      <c r="EM68" s="123"/>
      <c r="EN68" s="123"/>
      <c r="EO68" s="123"/>
      <c r="EP68" s="123"/>
      <c r="EQ68" s="123"/>
      <c r="ER68" s="123"/>
      <c r="ES68" s="123"/>
      <c r="ET68" s="123"/>
      <c r="EU68" s="123"/>
      <c r="EV68" s="123"/>
      <c r="EW68" s="123"/>
      <c r="EX68" s="123"/>
      <c r="EY68" s="123"/>
      <c r="EZ68" s="123"/>
      <c r="FA68" s="123"/>
      <c r="FB68" s="123"/>
      <c r="FC68" s="123"/>
      <c r="FD68" s="123"/>
      <c r="FE68" s="123"/>
      <c r="FF68" s="123"/>
      <c r="FG68" s="123"/>
      <c r="FH68" s="123"/>
      <c r="FI68" s="123"/>
      <c r="FJ68" s="123"/>
      <c r="FK68" s="123"/>
      <c r="FL68" s="123"/>
      <c r="FM68" s="123"/>
      <c r="FN68" s="123"/>
      <c r="FO68" s="123"/>
      <c r="FP68" s="123"/>
      <c r="FQ68" s="123"/>
      <c r="FR68" s="123"/>
      <c r="FS68" s="123"/>
      <c r="FT68" s="123"/>
      <c r="FU68" s="123"/>
      <c r="FV68" s="123"/>
      <c r="FW68" s="123"/>
      <c r="FX68" s="123"/>
      <c r="FY68" s="123"/>
      <c r="FZ68" s="123"/>
      <c r="GA68" s="123"/>
      <c r="GB68" s="123"/>
      <c r="GC68" s="123"/>
      <c r="GD68" s="123"/>
      <c r="GE68" s="123"/>
      <c r="GF68" s="123"/>
      <c r="GG68" s="123"/>
      <c r="GH68" s="123"/>
      <c r="GI68" s="123"/>
      <c r="GJ68" s="123"/>
      <c r="GK68" s="123"/>
      <c r="GL68" s="123"/>
      <c r="GM68" s="123"/>
      <c r="GN68" s="123"/>
      <c r="GO68" s="123"/>
      <c r="GP68" s="123"/>
      <c r="GQ68" s="123"/>
      <c r="GR68" s="123"/>
      <c r="GS68" s="123"/>
      <c r="GT68" s="123"/>
      <c r="GU68" s="123"/>
      <c r="GV68" s="123"/>
      <c r="GW68" s="123"/>
      <c r="GX68" s="123"/>
      <c r="GY68" s="123"/>
      <c r="GZ68" s="123"/>
      <c r="HA68" s="123"/>
      <c r="HB68" s="123"/>
      <c r="HC68" s="123"/>
      <c r="HD68" s="123"/>
      <c r="HE68" s="123"/>
      <c r="HF68" s="123"/>
      <c r="HG68" s="123"/>
      <c r="HH68" s="123"/>
      <c r="HI68" s="123"/>
      <c r="HJ68" s="123"/>
      <c r="HK68" s="123"/>
      <c r="HL68" s="123"/>
      <c r="HM68" s="123"/>
      <c r="HN68" s="123"/>
      <c r="HO68" s="123"/>
      <c r="HP68" s="123"/>
      <c r="HQ68" s="123"/>
      <c r="HR68" s="123"/>
      <c r="HS68" s="123"/>
      <c r="HT68" s="123"/>
      <c r="HU68" s="123"/>
      <c r="HV68" s="123"/>
      <c r="HW68" s="123"/>
      <c r="HX68" s="123"/>
      <c r="HY68" s="123"/>
      <c r="HZ68" s="123"/>
      <c r="IA68" s="123"/>
      <c r="IB68" s="123"/>
    </row>
    <row r="69" spans="1:236" s="52" customFormat="1" ht="16.5">
      <c r="A69" s="392"/>
      <c r="B69" s="401"/>
      <c r="C69" s="401"/>
      <c r="D69" s="416"/>
      <c r="E69" s="390"/>
      <c r="F69" s="399"/>
      <c r="G69" s="30">
        <v>1820</v>
      </c>
      <c r="H69" s="408"/>
      <c r="I69" s="405"/>
      <c r="J69" s="422"/>
      <c r="K69" s="404"/>
      <c r="L69" s="390"/>
      <c r="M69" s="30">
        <v>1820</v>
      </c>
      <c r="N69" s="401"/>
      <c r="O69" s="401"/>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123"/>
      <c r="BY69" s="123"/>
      <c r="BZ69" s="123"/>
      <c r="CA69" s="123"/>
      <c r="CB69" s="123"/>
      <c r="CC69" s="123"/>
      <c r="CD69" s="123"/>
      <c r="CE69" s="123"/>
      <c r="CF69" s="123"/>
      <c r="CG69" s="123"/>
      <c r="CH69" s="123"/>
      <c r="CI69" s="123"/>
      <c r="CJ69" s="123"/>
      <c r="CK69" s="123"/>
      <c r="CL69" s="123"/>
      <c r="CM69" s="123"/>
      <c r="CN69" s="123"/>
      <c r="CO69" s="123"/>
      <c r="CP69" s="123"/>
      <c r="CQ69" s="123"/>
      <c r="CR69" s="123"/>
      <c r="CS69" s="123"/>
      <c r="CT69" s="123"/>
      <c r="CU69" s="123"/>
      <c r="CV69" s="123"/>
      <c r="CW69" s="123"/>
      <c r="CX69" s="123"/>
      <c r="CY69" s="123"/>
      <c r="CZ69" s="123"/>
      <c r="DA69" s="123"/>
      <c r="DB69" s="123"/>
      <c r="DC69" s="123"/>
      <c r="DD69" s="123"/>
      <c r="DE69" s="123"/>
      <c r="DF69" s="123"/>
      <c r="DG69" s="123"/>
      <c r="DH69" s="123"/>
      <c r="DI69" s="123"/>
      <c r="DJ69" s="123"/>
      <c r="DK69" s="123"/>
      <c r="DL69" s="123"/>
      <c r="DM69" s="123"/>
      <c r="DN69" s="123"/>
      <c r="DO69" s="123"/>
      <c r="DP69" s="123"/>
      <c r="DQ69" s="123"/>
      <c r="DR69" s="123"/>
      <c r="DS69" s="123"/>
      <c r="DT69" s="123"/>
      <c r="DU69" s="123"/>
      <c r="DV69" s="123"/>
      <c r="DW69" s="123"/>
      <c r="DX69" s="123"/>
      <c r="DY69" s="123"/>
      <c r="DZ69" s="123"/>
      <c r="EA69" s="123"/>
      <c r="EB69" s="123"/>
      <c r="EC69" s="123"/>
      <c r="ED69" s="123"/>
      <c r="EE69" s="123"/>
      <c r="EF69" s="123"/>
      <c r="EG69" s="123"/>
      <c r="EH69" s="123"/>
      <c r="EI69" s="123"/>
      <c r="EJ69" s="123"/>
      <c r="EK69" s="123"/>
      <c r="EL69" s="123"/>
      <c r="EM69" s="123"/>
      <c r="EN69" s="123"/>
      <c r="EO69" s="123"/>
      <c r="EP69" s="123"/>
      <c r="EQ69" s="123"/>
      <c r="ER69" s="123"/>
      <c r="ES69" s="123"/>
      <c r="ET69" s="123"/>
      <c r="EU69" s="123"/>
      <c r="EV69" s="123"/>
      <c r="EW69" s="123"/>
      <c r="EX69" s="123"/>
      <c r="EY69" s="123"/>
      <c r="EZ69" s="123"/>
      <c r="FA69" s="123"/>
      <c r="FB69" s="123"/>
      <c r="FC69" s="123"/>
      <c r="FD69" s="123"/>
      <c r="FE69" s="123"/>
      <c r="FF69" s="123"/>
      <c r="FG69" s="123"/>
      <c r="FH69" s="123"/>
      <c r="FI69" s="123"/>
      <c r="FJ69" s="123"/>
      <c r="FK69" s="123"/>
      <c r="FL69" s="123"/>
      <c r="FM69" s="123"/>
      <c r="FN69" s="123"/>
      <c r="FO69" s="123"/>
      <c r="FP69" s="123"/>
      <c r="FQ69" s="123"/>
      <c r="FR69" s="123"/>
      <c r="FS69" s="123"/>
      <c r="FT69" s="123"/>
      <c r="FU69" s="123"/>
      <c r="FV69" s="123"/>
      <c r="FW69" s="123"/>
      <c r="FX69" s="123"/>
      <c r="FY69" s="123"/>
      <c r="FZ69" s="123"/>
      <c r="GA69" s="123"/>
      <c r="GB69" s="123"/>
      <c r="GC69" s="123"/>
      <c r="GD69" s="123"/>
      <c r="GE69" s="123"/>
      <c r="GF69" s="123"/>
      <c r="GG69" s="123"/>
      <c r="GH69" s="123"/>
      <c r="GI69" s="123"/>
      <c r="GJ69" s="123"/>
      <c r="GK69" s="123"/>
      <c r="GL69" s="123"/>
      <c r="GM69" s="123"/>
      <c r="GN69" s="123"/>
      <c r="GO69" s="123"/>
      <c r="GP69" s="123"/>
      <c r="GQ69" s="123"/>
      <c r="GR69" s="123"/>
      <c r="GS69" s="123"/>
      <c r="GT69" s="123"/>
      <c r="GU69" s="123"/>
      <c r="GV69" s="123"/>
      <c r="GW69" s="123"/>
      <c r="GX69" s="123"/>
      <c r="GY69" s="123"/>
      <c r="GZ69" s="123"/>
      <c r="HA69" s="123"/>
      <c r="HB69" s="123"/>
      <c r="HC69" s="123"/>
      <c r="HD69" s="123"/>
      <c r="HE69" s="123"/>
      <c r="HF69" s="123"/>
      <c r="HG69" s="123"/>
      <c r="HH69" s="123"/>
      <c r="HI69" s="123"/>
      <c r="HJ69" s="123"/>
      <c r="HK69" s="123"/>
      <c r="HL69" s="123"/>
      <c r="HM69" s="123"/>
      <c r="HN69" s="123"/>
      <c r="HO69" s="123"/>
      <c r="HP69" s="123"/>
      <c r="HQ69" s="123"/>
      <c r="HR69" s="123"/>
      <c r="HS69" s="123"/>
      <c r="HT69" s="123"/>
      <c r="HU69" s="123"/>
      <c r="HV69" s="123"/>
      <c r="HW69" s="123"/>
      <c r="HX69" s="123"/>
      <c r="HY69" s="123"/>
      <c r="HZ69" s="123"/>
      <c r="IA69" s="123"/>
      <c r="IB69" s="123"/>
    </row>
    <row r="70" spans="1:236" s="52" customFormat="1" ht="16.5">
      <c r="A70" s="392">
        <v>43</v>
      </c>
      <c r="B70" s="401" t="s">
        <v>1291</v>
      </c>
      <c r="C70" s="401" t="s">
        <v>1364</v>
      </c>
      <c r="D70" s="416" t="s">
        <v>1514</v>
      </c>
      <c r="E70" s="413">
        <v>32021</v>
      </c>
      <c r="F70" s="399" t="s">
        <v>1289</v>
      </c>
      <c r="G70" s="30">
        <v>1400</v>
      </c>
      <c r="H70" s="408" t="s">
        <v>1024</v>
      </c>
      <c r="I70" s="405">
        <v>39400</v>
      </c>
      <c r="J70" s="422" t="s">
        <v>1432</v>
      </c>
      <c r="K70" s="404">
        <v>960306</v>
      </c>
      <c r="L70" s="390" t="s">
        <v>839</v>
      </c>
      <c r="M70" s="30">
        <v>1400</v>
      </c>
      <c r="N70" s="401"/>
      <c r="O70" s="401"/>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c r="CG70" s="123"/>
      <c r="CH70" s="123"/>
      <c r="CI70" s="123"/>
      <c r="CJ70" s="123"/>
      <c r="CK70" s="123"/>
      <c r="CL70" s="123"/>
      <c r="CM70" s="123"/>
      <c r="CN70" s="123"/>
      <c r="CO70" s="123"/>
      <c r="CP70" s="123"/>
      <c r="CQ70" s="123"/>
      <c r="CR70" s="123"/>
      <c r="CS70" s="123"/>
      <c r="CT70" s="123"/>
      <c r="CU70" s="123"/>
      <c r="CV70" s="123"/>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23"/>
      <c r="DS70" s="123"/>
      <c r="DT70" s="123"/>
      <c r="DU70" s="123"/>
      <c r="DV70" s="123"/>
      <c r="DW70" s="123"/>
      <c r="DX70" s="123"/>
      <c r="DY70" s="123"/>
      <c r="DZ70" s="123"/>
      <c r="EA70" s="123"/>
      <c r="EB70" s="123"/>
      <c r="EC70" s="123"/>
      <c r="ED70" s="123"/>
      <c r="EE70" s="123"/>
      <c r="EF70" s="123"/>
      <c r="EG70" s="123"/>
      <c r="EH70" s="123"/>
      <c r="EI70" s="123"/>
      <c r="EJ70" s="123"/>
      <c r="EK70" s="123"/>
      <c r="EL70" s="123"/>
      <c r="EM70" s="123"/>
      <c r="EN70" s="123"/>
      <c r="EO70" s="123"/>
      <c r="EP70" s="123"/>
      <c r="EQ70" s="123"/>
      <c r="ER70" s="123"/>
      <c r="ES70" s="123"/>
      <c r="ET70" s="123"/>
      <c r="EU70" s="123"/>
      <c r="EV70" s="123"/>
      <c r="EW70" s="123"/>
      <c r="EX70" s="123"/>
      <c r="EY70" s="123"/>
      <c r="EZ70" s="123"/>
      <c r="FA70" s="123"/>
      <c r="FB70" s="123"/>
      <c r="FC70" s="123"/>
      <c r="FD70" s="123"/>
      <c r="FE70" s="123"/>
      <c r="FF70" s="123"/>
      <c r="FG70" s="123"/>
      <c r="FH70" s="123"/>
      <c r="FI70" s="123"/>
      <c r="FJ70" s="123"/>
      <c r="FK70" s="123"/>
      <c r="FL70" s="123"/>
      <c r="FM70" s="123"/>
      <c r="FN70" s="123"/>
      <c r="FO70" s="123"/>
      <c r="FP70" s="123"/>
      <c r="FQ70" s="123"/>
      <c r="FR70" s="123"/>
      <c r="FS70" s="123"/>
      <c r="FT70" s="123"/>
      <c r="FU70" s="123"/>
      <c r="FV70" s="123"/>
      <c r="FW70" s="123"/>
      <c r="FX70" s="123"/>
      <c r="FY70" s="123"/>
      <c r="FZ70" s="123"/>
      <c r="GA70" s="123"/>
      <c r="GB70" s="123"/>
      <c r="GC70" s="123"/>
      <c r="GD70" s="123"/>
      <c r="GE70" s="123"/>
      <c r="GF70" s="123"/>
      <c r="GG70" s="123"/>
      <c r="GH70" s="123"/>
      <c r="GI70" s="123"/>
      <c r="GJ70" s="123"/>
      <c r="GK70" s="123"/>
      <c r="GL70" s="123"/>
      <c r="GM70" s="123"/>
      <c r="GN70" s="123"/>
      <c r="GO70" s="123"/>
      <c r="GP70" s="123"/>
      <c r="GQ70" s="123"/>
      <c r="GR70" s="123"/>
      <c r="GS70" s="123"/>
      <c r="GT70" s="123"/>
      <c r="GU70" s="123"/>
      <c r="GV70" s="123"/>
      <c r="GW70" s="123"/>
      <c r="GX70" s="123"/>
      <c r="GY70" s="123"/>
      <c r="GZ70" s="123"/>
      <c r="HA70" s="123"/>
      <c r="HB70" s="123"/>
      <c r="HC70" s="123"/>
      <c r="HD70" s="123"/>
      <c r="HE70" s="123"/>
      <c r="HF70" s="123"/>
      <c r="HG70" s="123"/>
      <c r="HH70" s="123"/>
      <c r="HI70" s="123"/>
      <c r="HJ70" s="123"/>
      <c r="HK70" s="123"/>
      <c r="HL70" s="123"/>
      <c r="HM70" s="123"/>
      <c r="HN70" s="123"/>
      <c r="HO70" s="123"/>
      <c r="HP70" s="123"/>
      <c r="HQ70" s="123"/>
      <c r="HR70" s="123"/>
      <c r="HS70" s="123"/>
      <c r="HT70" s="123"/>
      <c r="HU70" s="123"/>
      <c r="HV70" s="123"/>
      <c r="HW70" s="123"/>
      <c r="HX70" s="123"/>
      <c r="HY70" s="123"/>
      <c r="HZ70" s="123"/>
      <c r="IA70" s="123"/>
      <c r="IB70" s="123"/>
    </row>
    <row r="71" spans="1:236" s="52" customFormat="1" ht="16.5">
      <c r="A71" s="392"/>
      <c r="B71" s="401"/>
      <c r="C71" s="401"/>
      <c r="D71" s="416"/>
      <c r="E71" s="390"/>
      <c r="F71" s="399"/>
      <c r="G71" s="30">
        <v>1820</v>
      </c>
      <c r="H71" s="408"/>
      <c r="I71" s="405"/>
      <c r="J71" s="422"/>
      <c r="K71" s="404"/>
      <c r="L71" s="390"/>
      <c r="M71" s="30">
        <v>1820</v>
      </c>
      <c r="N71" s="401"/>
      <c r="O71" s="401"/>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123"/>
      <c r="BY71" s="123"/>
      <c r="BZ71" s="123"/>
      <c r="CA71" s="123"/>
      <c r="CB71" s="123"/>
      <c r="CC71" s="123"/>
      <c r="CD71" s="123"/>
      <c r="CE71" s="123"/>
      <c r="CF71" s="123"/>
      <c r="CG71" s="123"/>
      <c r="CH71" s="123"/>
      <c r="CI71" s="123"/>
      <c r="CJ71" s="123"/>
      <c r="CK71" s="123"/>
      <c r="CL71" s="123"/>
      <c r="CM71" s="123"/>
      <c r="CN71" s="123"/>
      <c r="CO71" s="123"/>
      <c r="CP71" s="123"/>
      <c r="CQ71" s="123"/>
      <c r="CR71" s="123"/>
      <c r="CS71" s="123"/>
      <c r="CT71" s="123"/>
      <c r="CU71" s="123"/>
      <c r="CV71" s="123"/>
      <c r="CW71" s="123"/>
      <c r="CX71" s="123"/>
      <c r="CY71" s="123"/>
      <c r="CZ71" s="123"/>
      <c r="DA71" s="123"/>
      <c r="DB71" s="123"/>
      <c r="DC71" s="123"/>
      <c r="DD71" s="123"/>
      <c r="DE71" s="123"/>
      <c r="DF71" s="123"/>
      <c r="DG71" s="123"/>
      <c r="DH71" s="123"/>
      <c r="DI71" s="123"/>
      <c r="DJ71" s="123"/>
      <c r="DK71" s="123"/>
      <c r="DL71" s="123"/>
      <c r="DM71" s="123"/>
      <c r="DN71" s="123"/>
      <c r="DO71" s="123"/>
      <c r="DP71" s="123"/>
      <c r="DQ71" s="123"/>
      <c r="DR71" s="123"/>
      <c r="DS71" s="123"/>
      <c r="DT71" s="123"/>
      <c r="DU71" s="123"/>
      <c r="DV71" s="123"/>
      <c r="DW71" s="123"/>
      <c r="DX71" s="123"/>
      <c r="DY71" s="123"/>
      <c r="DZ71" s="123"/>
      <c r="EA71" s="123"/>
      <c r="EB71" s="123"/>
      <c r="EC71" s="123"/>
      <c r="ED71" s="123"/>
      <c r="EE71" s="123"/>
      <c r="EF71" s="123"/>
      <c r="EG71" s="123"/>
      <c r="EH71" s="123"/>
      <c r="EI71" s="123"/>
      <c r="EJ71" s="123"/>
      <c r="EK71" s="123"/>
      <c r="EL71" s="123"/>
      <c r="EM71" s="123"/>
      <c r="EN71" s="123"/>
      <c r="EO71" s="123"/>
      <c r="EP71" s="123"/>
      <c r="EQ71" s="123"/>
      <c r="ER71" s="123"/>
      <c r="ES71" s="123"/>
      <c r="ET71" s="123"/>
      <c r="EU71" s="123"/>
      <c r="EV71" s="123"/>
      <c r="EW71" s="123"/>
      <c r="EX71" s="123"/>
      <c r="EY71" s="123"/>
      <c r="EZ71" s="123"/>
      <c r="FA71" s="123"/>
      <c r="FB71" s="123"/>
      <c r="FC71" s="123"/>
      <c r="FD71" s="123"/>
      <c r="FE71" s="123"/>
      <c r="FF71" s="123"/>
      <c r="FG71" s="123"/>
      <c r="FH71" s="123"/>
      <c r="FI71" s="123"/>
      <c r="FJ71" s="123"/>
      <c r="FK71" s="123"/>
      <c r="FL71" s="123"/>
      <c r="FM71" s="123"/>
      <c r="FN71" s="123"/>
      <c r="FO71" s="123"/>
      <c r="FP71" s="123"/>
      <c r="FQ71" s="123"/>
      <c r="FR71" s="123"/>
      <c r="FS71" s="123"/>
      <c r="FT71" s="123"/>
      <c r="FU71" s="123"/>
      <c r="FV71" s="123"/>
      <c r="FW71" s="123"/>
      <c r="FX71" s="123"/>
      <c r="FY71" s="123"/>
      <c r="FZ71" s="123"/>
      <c r="GA71" s="123"/>
      <c r="GB71" s="123"/>
      <c r="GC71" s="123"/>
      <c r="GD71" s="123"/>
      <c r="GE71" s="123"/>
      <c r="GF71" s="123"/>
      <c r="GG71" s="123"/>
      <c r="GH71" s="123"/>
      <c r="GI71" s="123"/>
      <c r="GJ71" s="123"/>
      <c r="GK71" s="123"/>
      <c r="GL71" s="123"/>
      <c r="GM71" s="123"/>
      <c r="GN71" s="123"/>
      <c r="GO71" s="123"/>
      <c r="GP71" s="123"/>
      <c r="GQ71" s="123"/>
      <c r="GR71" s="123"/>
      <c r="GS71" s="123"/>
      <c r="GT71" s="123"/>
      <c r="GU71" s="123"/>
      <c r="GV71" s="123"/>
      <c r="GW71" s="123"/>
      <c r="GX71" s="123"/>
      <c r="GY71" s="123"/>
      <c r="GZ71" s="123"/>
      <c r="HA71" s="123"/>
      <c r="HB71" s="123"/>
      <c r="HC71" s="123"/>
      <c r="HD71" s="123"/>
      <c r="HE71" s="123"/>
      <c r="HF71" s="123"/>
      <c r="HG71" s="123"/>
      <c r="HH71" s="123"/>
      <c r="HI71" s="123"/>
      <c r="HJ71" s="123"/>
      <c r="HK71" s="123"/>
      <c r="HL71" s="123"/>
      <c r="HM71" s="123"/>
      <c r="HN71" s="123"/>
      <c r="HO71" s="123"/>
      <c r="HP71" s="123"/>
      <c r="HQ71" s="123"/>
      <c r="HR71" s="123"/>
      <c r="HS71" s="123"/>
      <c r="HT71" s="123"/>
      <c r="HU71" s="123"/>
      <c r="HV71" s="123"/>
      <c r="HW71" s="123"/>
      <c r="HX71" s="123"/>
      <c r="HY71" s="123"/>
      <c r="HZ71" s="123"/>
      <c r="IA71" s="123"/>
      <c r="IB71" s="123"/>
    </row>
    <row r="72" spans="1:236" s="52" customFormat="1" ht="16.5">
      <c r="A72" s="392">
        <v>44</v>
      </c>
      <c r="B72" s="401" t="s">
        <v>1292</v>
      </c>
      <c r="C72" s="401" t="s">
        <v>1356</v>
      </c>
      <c r="D72" s="416" t="s">
        <v>1401</v>
      </c>
      <c r="E72" s="413">
        <v>37469</v>
      </c>
      <c r="F72" s="399" t="s">
        <v>1293</v>
      </c>
      <c r="G72" s="30">
        <v>5000</v>
      </c>
      <c r="H72" s="408" t="s">
        <v>1024</v>
      </c>
      <c r="I72" s="405">
        <v>39400</v>
      </c>
      <c r="J72" s="422" t="s">
        <v>1432</v>
      </c>
      <c r="K72" s="404">
        <v>960319</v>
      </c>
      <c r="L72" s="390" t="s">
        <v>1036</v>
      </c>
      <c r="M72" s="30">
        <v>5000</v>
      </c>
      <c r="N72" s="401"/>
      <c r="O72" s="401"/>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23"/>
      <c r="CG72" s="123"/>
      <c r="CH72" s="123"/>
      <c r="CI72" s="123"/>
      <c r="CJ72" s="123"/>
      <c r="CK72" s="123"/>
      <c r="CL72" s="123"/>
      <c r="CM72" s="123"/>
      <c r="CN72" s="123"/>
      <c r="CO72" s="123"/>
      <c r="CP72" s="123"/>
      <c r="CQ72" s="123"/>
      <c r="CR72" s="123"/>
      <c r="CS72" s="123"/>
      <c r="CT72" s="123"/>
      <c r="CU72" s="123"/>
      <c r="CV72" s="123"/>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23"/>
      <c r="DV72" s="123"/>
      <c r="DW72" s="123"/>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123"/>
      <c r="FA72" s="123"/>
      <c r="FB72" s="123"/>
      <c r="FC72" s="123"/>
      <c r="FD72" s="123"/>
      <c r="FE72" s="123"/>
      <c r="FF72" s="123"/>
      <c r="FG72" s="123"/>
      <c r="FH72" s="123"/>
      <c r="FI72" s="123"/>
      <c r="FJ72" s="123"/>
      <c r="FK72" s="123"/>
      <c r="FL72" s="123"/>
      <c r="FM72" s="123"/>
      <c r="FN72" s="123"/>
      <c r="FO72" s="123"/>
      <c r="FP72" s="123"/>
      <c r="FQ72" s="123"/>
      <c r="FR72" s="123"/>
      <c r="FS72" s="123"/>
      <c r="FT72" s="123"/>
      <c r="FU72" s="123"/>
      <c r="FV72" s="123"/>
      <c r="FW72" s="123"/>
      <c r="FX72" s="123"/>
      <c r="FY72" s="123"/>
      <c r="FZ72" s="123"/>
      <c r="GA72" s="123"/>
      <c r="GB72" s="123"/>
      <c r="GC72" s="123"/>
      <c r="GD72" s="123"/>
      <c r="GE72" s="123"/>
      <c r="GF72" s="123"/>
      <c r="GG72" s="123"/>
      <c r="GH72" s="123"/>
      <c r="GI72" s="123"/>
      <c r="GJ72" s="123"/>
      <c r="GK72" s="123"/>
      <c r="GL72" s="123"/>
      <c r="GM72" s="123"/>
      <c r="GN72" s="123"/>
      <c r="GO72" s="123"/>
      <c r="GP72" s="123"/>
      <c r="GQ72" s="123"/>
      <c r="GR72" s="123"/>
      <c r="GS72" s="123"/>
      <c r="GT72" s="123"/>
      <c r="GU72" s="123"/>
      <c r="GV72" s="123"/>
      <c r="GW72" s="123"/>
      <c r="GX72" s="123"/>
      <c r="GY72" s="123"/>
      <c r="GZ72" s="123"/>
      <c r="HA72" s="123"/>
      <c r="HB72" s="123"/>
      <c r="HC72" s="123"/>
      <c r="HD72" s="123"/>
      <c r="HE72" s="123"/>
      <c r="HF72" s="123"/>
      <c r="HG72" s="123"/>
      <c r="HH72" s="123"/>
      <c r="HI72" s="123"/>
      <c r="HJ72" s="123"/>
      <c r="HK72" s="123"/>
      <c r="HL72" s="123"/>
      <c r="HM72" s="123"/>
      <c r="HN72" s="123"/>
      <c r="HO72" s="123"/>
      <c r="HP72" s="123"/>
      <c r="HQ72" s="123"/>
      <c r="HR72" s="123"/>
      <c r="HS72" s="123"/>
      <c r="HT72" s="123"/>
      <c r="HU72" s="123"/>
      <c r="HV72" s="123"/>
      <c r="HW72" s="123"/>
      <c r="HX72" s="123"/>
      <c r="HY72" s="123"/>
      <c r="HZ72" s="123"/>
      <c r="IA72" s="123"/>
      <c r="IB72" s="123"/>
    </row>
    <row r="73" spans="1:236" s="52" customFormat="1" ht="16.5">
      <c r="A73" s="392"/>
      <c r="B73" s="401"/>
      <c r="C73" s="401"/>
      <c r="D73" s="416"/>
      <c r="E73" s="390"/>
      <c r="F73" s="399"/>
      <c r="G73" s="30">
        <v>2650</v>
      </c>
      <c r="H73" s="408"/>
      <c r="I73" s="405"/>
      <c r="J73" s="422"/>
      <c r="K73" s="404"/>
      <c r="L73" s="390"/>
      <c r="M73" s="30">
        <v>2650</v>
      </c>
      <c r="N73" s="401"/>
      <c r="O73" s="401"/>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123"/>
      <c r="BY73" s="123"/>
      <c r="BZ73" s="123"/>
      <c r="CA73" s="123"/>
      <c r="CB73" s="123"/>
      <c r="CC73" s="123"/>
      <c r="CD73" s="123"/>
      <c r="CE73" s="123"/>
      <c r="CF73" s="123"/>
      <c r="CG73" s="123"/>
      <c r="CH73" s="123"/>
      <c r="CI73" s="123"/>
      <c r="CJ73" s="123"/>
      <c r="CK73" s="123"/>
      <c r="CL73" s="123"/>
      <c r="CM73" s="123"/>
      <c r="CN73" s="123"/>
      <c r="CO73" s="123"/>
      <c r="CP73" s="123"/>
      <c r="CQ73" s="123"/>
      <c r="CR73" s="123"/>
      <c r="CS73" s="123"/>
      <c r="CT73" s="123"/>
      <c r="CU73" s="123"/>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3"/>
      <c r="ED73" s="123"/>
      <c r="EE73" s="123"/>
      <c r="EF73" s="123"/>
      <c r="EG73" s="123"/>
      <c r="EH73" s="123"/>
      <c r="EI73" s="123"/>
      <c r="EJ73" s="123"/>
      <c r="EK73" s="123"/>
      <c r="EL73" s="123"/>
      <c r="EM73" s="123"/>
      <c r="EN73" s="123"/>
      <c r="EO73" s="123"/>
      <c r="EP73" s="123"/>
      <c r="EQ73" s="123"/>
      <c r="ER73" s="123"/>
      <c r="ES73" s="123"/>
      <c r="ET73" s="123"/>
      <c r="EU73" s="123"/>
      <c r="EV73" s="123"/>
      <c r="EW73" s="123"/>
      <c r="EX73" s="123"/>
      <c r="EY73" s="123"/>
      <c r="EZ73" s="123"/>
      <c r="FA73" s="123"/>
      <c r="FB73" s="123"/>
      <c r="FC73" s="123"/>
      <c r="FD73" s="123"/>
      <c r="FE73" s="123"/>
      <c r="FF73" s="123"/>
      <c r="FG73" s="123"/>
      <c r="FH73" s="123"/>
      <c r="FI73" s="123"/>
      <c r="FJ73" s="123"/>
      <c r="FK73" s="123"/>
      <c r="FL73" s="123"/>
      <c r="FM73" s="123"/>
      <c r="FN73" s="123"/>
      <c r="FO73" s="123"/>
      <c r="FP73" s="123"/>
      <c r="FQ73" s="123"/>
      <c r="FR73" s="123"/>
      <c r="FS73" s="123"/>
      <c r="FT73" s="123"/>
      <c r="FU73" s="123"/>
      <c r="FV73" s="123"/>
      <c r="FW73" s="123"/>
      <c r="FX73" s="123"/>
      <c r="FY73" s="123"/>
      <c r="FZ73" s="123"/>
      <c r="GA73" s="123"/>
      <c r="GB73" s="123"/>
      <c r="GC73" s="123"/>
      <c r="GD73" s="123"/>
      <c r="GE73" s="123"/>
      <c r="GF73" s="123"/>
      <c r="GG73" s="123"/>
      <c r="GH73" s="123"/>
      <c r="GI73" s="123"/>
      <c r="GJ73" s="123"/>
      <c r="GK73" s="123"/>
      <c r="GL73" s="123"/>
      <c r="GM73" s="123"/>
      <c r="GN73" s="123"/>
      <c r="GO73" s="123"/>
      <c r="GP73" s="123"/>
      <c r="GQ73" s="123"/>
      <c r="GR73" s="123"/>
      <c r="GS73" s="123"/>
      <c r="GT73" s="123"/>
      <c r="GU73" s="123"/>
      <c r="GV73" s="123"/>
      <c r="GW73" s="123"/>
      <c r="GX73" s="123"/>
      <c r="GY73" s="123"/>
      <c r="GZ73" s="123"/>
      <c r="HA73" s="123"/>
      <c r="HB73" s="123"/>
      <c r="HC73" s="123"/>
      <c r="HD73" s="123"/>
      <c r="HE73" s="123"/>
      <c r="HF73" s="123"/>
      <c r="HG73" s="123"/>
      <c r="HH73" s="123"/>
      <c r="HI73" s="123"/>
      <c r="HJ73" s="123"/>
      <c r="HK73" s="123"/>
      <c r="HL73" s="123"/>
      <c r="HM73" s="123"/>
      <c r="HN73" s="123"/>
      <c r="HO73" s="123"/>
      <c r="HP73" s="123"/>
      <c r="HQ73" s="123"/>
      <c r="HR73" s="123"/>
      <c r="HS73" s="123"/>
      <c r="HT73" s="123"/>
      <c r="HU73" s="123"/>
      <c r="HV73" s="123"/>
      <c r="HW73" s="123"/>
      <c r="HX73" s="123"/>
      <c r="HY73" s="123"/>
      <c r="HZ73" s="123"/>
      <c r="IA73" s="123"/>
      <c r="IB73" s="123"/>
    </row>
    <row r="74" spans="1:236" s="52" customFormat="1" ht="16.5">
      <c r="A74" s="392">
        <v>45</v>
      </c>
      <c r="B74" s="401" t="s">
        <v>1294</v>
      </c>
      <c r="C74" s="401" t="s">
        <v>1356</v>
      </c>
      <c r="D74" s="416" t="s">
        <v>1513</v>
      </c>
      <c r="E74" s="413">
        <v>37316</v>
      </c>
      <c r="F74" s="399" t="s">
        <v>1295</v>
      </c>
      <c r="G74" s="30">
        <v>3730</v>
      </c>
      <c r="H74" s="408" t="s">
        <v>1024</v>
      </c>
      <c r="I74" s="405">
        <v>39400</v>
      </c>
      <c r="J74" s="422" t="s">
        <v>1432</v>
      </c>
      <c r="K74" s="404">
        <v>960319</v>
      </c>
      <c r="L74" s="390" t="s">
        <v>1036</v>
      </c>
      <c r="M74" s="30">
        <v>3730</v>
      </c>
      <c r="N74" s="401"/>
      <c r="O74" s="401"/>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c r="CD74" s="123"/>
      <c r="CE74" s="123"/>
      <c r="CF74" s="123"/>
      <c r="CG74" s="123"/>
      <c r="CH74" s="123"/>
      <c r="CI74" s="123"/>
      <c r="CJ74" s="123"/>
      <c r="CK74" s="123"/>
      <c r="CL74" s="123"/>
      <c r="CM74" s="123"/>
      <c r="CN74" s="123"/>
      <c r="CO74" s="123"/>
      <c r="CP74" s="123"/>
      <c r="CQ74" s="123"/>
      <c r="CR74" s="123"/>
      <c r="CS74" s="123"/>
      <c r="CT74" s="123"/>
      <c r="CU74" s="123"/>
      <c r="CV74" s="123"/>
      <c r="CW74" s="123"/>
      <c r="CX74" s="123"/>
      <c r="CY74" s="123"/>
      <c r="CZ74" s="123"/>
      <c r="DA74" s="123"/>
      <c r="DB74" s="123"/>
      <c r="DC74" s="123"/>
      <c r="DD74" s="123"/>
      <c r="DE74" s="123"/>
      <c r="DF74" s="123"/>
      <c r="DG74" s="123"/>
      <c r="DH74" s="123"/>
      <c r="DI74" s="123"/>
      <c r="DJ74" s="123"/>
      <c r="DK74" s="123"/>
      <c r="DL74" s="123"/>
      <c r="DM74" s="123"/>
      <c r="DN74" s="123"/>
      <c r="DO74" s="123"/>
      <c r="DP74" s="123"/>
      <c r="DQ74" s="123"/>
      <c r="DR74" s="123"/>
      <c r="DS74" s="123"/>
      <c r="DT74" s="123"/>
      <c r="DU74" s="123"/>
      <c r="DV74" s="123"/>
      <c r="DW74" s="123"/>
      <c r="DX74" s="123"/>
      <c r="DY74" s="123"/>
      <c r="DZ74" s="123"/>
      <c r="EA74" s="123"/>
      <c r="EB74" s="123"/>
      <c r="EC74" s="123"/>
      <c r="ED74" s="123"/>
      <c r="EE74" s="123"/>
      <c r="EF74" s="123"/>
      <c r="EG74" s="123"/>
      <c r="EH74" s="123"/>
      <c r="EI74" s="123"/>
      <c r="EJ74" s="123"/>
      <c r="EK74" s="123"/>
      <c r="EL74" s="123"/>
      <c r="EM74" s="123"/>
      <c r="EN74" s="123"/>
      <c r="EO74" s="123"/>
      <c r="EP74" s="123"/>
      <c r="EQ74" s="123"/>
      <c r="ER74" s="123"/>
      <c r="ES74" s="123"/>
      <c r="ET74" s="123"/>
      <c r="EU74" s="123"/>
      <c r="EV74" s="123"/>
      <c r="EW74" s="123"/>
      <c r="EX74" s="123"/>
      <c r="EY74" s="123"/>
      <c r="EZ74" s="123"/>
      <c r="FA74" s="123"/>
      <c r="FB74" s="123"/>
      <c r="FC74" s="123"/>
      <c r="FD74" s="123"/>
      <c r="FE74" s="123"/>
      <c r="FF74" s="123"/>
      <c r="FG74" s="123"/>
      <c r="FH74" s="123"/>
      <c r="FI74" s="123"/>
      <c r="FJ74" s="123"/>
      <c r="FK74" s="123"/>
      <c r="FL74" s="123"/>
      <c r="FM74" s="123"/>
      <c r="FN74" s="123"/>
      <c r="FO74" s="123"/>
      <c r="FP74" s="123"/>
      <c r="FQ74" s="123"/>
      <c r="FR74" s="123"/>
      <c r="FS74" s="123"/>
      <c r="FT74" s="123"/>
      <c r="FU74" s="123"/>
      <c r="FV74" s="123"/>
      <c r="FW74" s="123"/>
      <c r="FX74" s="123"/>
      <c r="FY74" s="123"/>
      <c r="FZ74" s="123"/>
      <c r="GA74" s="123"/>
      <c r="GB74" s="123"/>
      <c r="GC74" s="123"/>
      <c r="GD74" s="123"/>
      <c r="GE74" s="123"/>
      <c r="GF74" s="123"/>
      <c r="GG74" s="123"/>
      <c r="GH74" s="123"/>
      <c r="GI74" s="123"/>
      <c r="GJ74" s="123"/>
      <c r="GK74" s="123"/>
      <c r="GL74" s="123"/>
      <c r="GM74" s="123"/>
      <c r="GN74" s="123"/>
      <c r="GO74" s="123"/>
      <c r="GP74" s="123"/>
      <c r="GQ74" s="123"/>
      <c r="GR74" s="123"/>
      <c r="GS74" s="123"/>
      <c r="GT74" s="123"/>
      <c r="GU74" s="123"/>
      <c r="GV74" s="123"/>
      <c r="GW74" s="123"/>
      <c r="GX74" s="123"/>
      <c r="GY74" s="123"/>
      <c r="GZ74" s="123"/>
      <c r="HA74" s="123"/>
      <c r="HB74" s="123"/>
      <c r="HC74" s="123"/>
      <c r="HD74" s="123"/>
      <c r="HE74" s="123"/>
      <c r="HF74" s="123"/>
      <c r="HG74" s="123"/>
      <c r="HH74" s="123"/>
      <c r="HI74" s="123"/>
      <c r="HJ74" s="123"/>
      <c r="HK74" s="123"/>
      <c r="HL74" s="123"/>
      <c r="HM74" s="123"/>
      <c r="HN74" s="123"/>
      <c r="HO74" s="123"/>
      <c r="HP74" s="123"/>
      <c r="HQ74" s="123"/>
      <c r="HR74" s="123"/>
      <c r="HS74" s="123"/>
      <c r="HT74" s="123"/>
      <c r="HU74" s="123"/>
      <c r="HV74" s="123"/>
      <c r="HW74" s="123"/>
      <c r="HX74" s="123"/>
      <c r="HY74" s="123"/>
      <c r="HZ74" s="123"/>
      <c r="IA74" s="123"/>
      <c r="IB74" s="123"/>
    </row>
    <row r="75" spans="1:236" s="52" customFormat="1" ht="16.5">
      <c r="A75" s="392"/>
      <c r="B75" s="401"/>
      <c r="C75" s="401"/>
      <c r="D75" s="416"/>
      <c r="E75" s="390"/>
      <c r="F75" s="399"/>
      <c r="G75" s="30">
        <v>5000</v>
      </c>
      <c r="H75" s="408"/>
      <c r="I75" s="405"/>
      <c r="J75" s="422"/>
      <c r="K75" s="404"/>
      <c r="L75" s="390"/>
      <c r="M75" s="30">
        <v>5000</v>
      </c>
      <c r="N75" s="401"/>
      <c r="O75" s="401"/>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123"/>
      <c r="BY75" s="123"/>
      <c r="BZ75" s="123"/>
      <c r="CA75" s="123"/>
      <c r="CB75" s="123"/>
      <c r="CC75" s="123"/>
      <c r="CD75" s="123"/>
      <c r="CE75" s="123"/>
      <c r="CF75" s="123"/>
      <c r="CG75" s="123"/>
      <c r="CH75" s="123"/>
      <c r="CI75" s="123"/>
      <c r="CJ75" s="123"/>
      <c r="CK75" s="123"/>
      <c r="CL75" s="123"/>
      <c r="CM75" s="123"/>
      <c r="CN75" s="123"/>
      <c r="CO75" s="123"/>
      <c r="CP75" s="123"/>
      <c r="CQ75" s="123"/>
      <c r="CR75" s="123"/>
      <c r="CS75" s="123"/>
      <c r="CT75" s="123"/>
      <c r="CU75" s="123"/>
      <c r="CV75" s="123"/>
      <c r="CW75" s="123"/>
      <c r="CX75" s="123"/>
      <c r="CY75" s="123"/>
      <c r="CZ75" s="123"/>
      <c r="DA75" s="123"/>
      <c r="DB75" s="123"/>
      <c r="DC75" s="123"/>
      <c r="DD75" s="123"/>
      <c r="DE75" s="123"/>
      <c r="DF75" s="123"/>
      <c r="DG75" s="123"/>
      <c r="DH75" s="123"/>
      <c r="DI75" s="123"/>
      <c r="DJ75" s="123"/>
      <c r="DK75" s="123"/>
      <c r="DL75" s="123"/>
      <c r="DM75" s="123"/>
      <c r="DN75" s="123"/>
      <c r="DO75" s="123"/>
      <c r="DP75" s="123"/>
      <c r="DQ75" s="123"/>
      <c r="DR75" s="123"/>
      <c r="DS75" s="123"/>
      <c r="DT75" s="123"/>
      <c r="DU75" s="123"/>
      <c r="DV75" s="123"/>
      <c r="DW75" s="123"/>
      <c r="DX75" s="123"/>
      <c r="DY75" s="123"/>
      <c r="DZ75" s="123"/>
      <c r="EA75" s="123"/>
      <c r="EB75" s="123"/>
      <c r="EC75" s="123"/>
      <c r="ED75" s="123"/>
      <c r="EE75" s="123"/>
      <c r="EF75" s="123"/>
      <c r="EG75" s="123"/>
      <c r="EH75" s="123"/>
      <c r="EI75" s="123"/>
      <c r="EJ75" s="123"/>
      <c r="EK75" s="123"/>
      <c r="EL75" s="123"/>
      <c r="EM75" s="123"/>
      <c r="EN75" s="123"/>
      <c r="EO75" s="123"/>
      <c r="EP75" s="123"/>
      <c r="EQ75" s="123"/>
      <c r="ER75" s="123"/>
      <c r="ES75" s="123"/>
      <c r="ET75" s="123"/>
      <c r="EU75" s="123"/>
      <c r="EV75" s="123"/>
      <c r="EW75" s="123"/>
      <c r="EX75" s="123"/>
      <c r="EY75" s="123"/>
      <c r="EZ75" s="123"/>
      <c r="FA75" s="123"/>
      <c r="FB75" s="123"/>
      <c r="FC75" s="123"/>
      <c r="FD75" s="123"/>
      <c r="FE75" s="123"/>
      <c r="FF75" s="123"/>
      <c r="FG75" s="123"/>
      <c r="FH75" s="123"/>
      <c r="FI75" s="123"/>
      <c r="FJ75" s="123"/>
      <c r="FK75" s="123"/>
      <c r="FL75" s="123"/>
      <c r="FM75" s="123"/>
      <c r="FN75" s="123"/>
      <c r="FO75" s="123"/>
      <c r="FP75" s="123"/>
      <c r="FQ75" s="123"/>
      <c r="FR75" s="123"/>
      <c r="FS75" s="123"/>
      <c r="FT75" s="123"/>
      <c r="FU75" s="123"/>
      <c r="FV75" s="123"/>
      <c r="FW75" s="123"/>
      <c r="FX75" s="123"/>
      <c r="FY75" s="123"/>
      <c r="FZ75" s="123"/>
      <c r="GA75" s="123"/>
      <c r="GB75" s="123"/>
      <c r="GC75" s="123"/>
      <c r="GD75" s="123"/>
      <c r="GE75" s="123"/>
      <c r="GF75" s="123"/>
      <c r="GG75" s="123"/>
      <c r="GH75" s="123"/>
      <c r="GI75" s="123"/>
      <c r="GJ75" s="123"/>
      <c r="GK75" s="123"/>
      <c r="GL75" s="123"/>
      <c r="GM75" s="123"/>
      <c r="GN75" s="123"/>
      <c r="GO75" s="123"/>
      <c r="GP75" s="123"/>
      <c r="GQ75" s="123"/>
      <c r="GR75" s="123"/>
      <c r="GS75" s="123"/>
      <c r="GT75" s="123"/>
      <c r="GU75" s="123"/>
      <c r="GV75" s="123"/>
      <c r="GW75" s="123"/>
      <c r="GX75" s="123"/>
      <c r="GY75" s="123"/>
      <c r="GZ75" s="123"/>
      <c r="HA75" s="123"/>
      <c r="HB75" s="123"/>
      <c r="HC75" s="123"/>
      <c r="HD75" s="123"/>
      <c r="HE75" s="123"/>
      <c r="HF75" s="123"/>
      <c r="HG75" s="123"/>
      <c r="HH75" s="123"/>
      <c r="HI75" s="123"/>
      <c r="HJ75" s="123"/>
      <c r="HK75" s="123"/>
      <c r="HL75" s="123"/>
      <c r="HM75" s="123"/>
      <c r="HN75" s="123"/>
      <c r="HO75" s="123"/>
      <c r="HP75" s="123"/>
      <c r="HQ75" s="123"/>
      <c r="HR75" s="123"/>
      <c r="HS75" s="123"/>
      <c r="HT75" s="123"/>
      <c r="HU75" s="123"/>
      <c r="HV75" s="123"/>
      <c r="HW75" s="123"/>
      <c r="HX75" s="123"/>
      <c r="HY75" s="123"/>
      <c r="HZ75" s="123"/>
      <c r="IA75" s="123"/>
      <c r="IB75" s="123"/>
    </row>
    <row r="76" spans="1:236" s="52" customFormat="1" ht="16.5">
      <c r="A76" s="392">
        <v>46</v>
      </c>
      <c r="B76" s="401" t="s">
        <v>1296</v>
      </c>
      <c r="C76" s="401" t="s">
        <v>1379</v>
      </c>
      <c r="D76" s="386" t="s">
        <v>1297</v>
      </c>
      <c r="E76" s="413">
        <v>38749</v>
      </c>
      <c r="F76" s="399" t="s">
        <v>1298</v>
      </c>
      <c r="G76" s="30">
        <v>5000</v>
      </c>
      <c r="H76" s="408" t="s">
        <v>1024</v>
      </c>
      <c r="I76" s="405">
        <v>39400</v>
      </c>
      <c r="J76" s="422" t="s">
        <v>1432</v>
      </c>
      <c r="K76" s="404">
        <v>960322</v>
      </c>
      <c r="L76" s="390" t="s">
        <v>1033</v>
      </c>
      <c r="M76" s="30">
        <v>5000</v>
      </c>
      <c r="N76" s="401"/>
      <c r="O76" s="401"/>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123"/>
      <c r="BY76" s="123"/>
      <c r="BZ76" s="123"/>
      <c r="CA76" s="123"/>
      <c r="CB76" s="123"/>
      <c r="CC76" s="123"/>
      <c r="CD76" s="123"/>
      <c r="CE76" s="123"/>
      <c r="CF76" s="123"/>
      <c r="CG76" s="123"/>
      <c r="CH76" s="123"/>
      <c r="CI76" s="123"/>
      <c r="CJ76" s="123"/>
      <c r="CK76" s="123"/>
      <c r="CL76" s="123"/>
      <c r="CM76" s="123"/>
      <c r="CN76" s="123"/>
      <c r="CO76" s="123"/>
      <c r="CP76" s="123"/>
      <c r="CQ76" s="123"/>
      <c r="CR76" s="123"/>
      <c r="CS76" s="123"/>
      <c r="CT76" s="123"/>
      <c r="CU76" s="123"/>
      <c r="CV76" s="123"/>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3"/>
      <c r="FX76" s="123"/>
      <c r="FY76" s="123"/>
      <c r="FZ76" s="123"/>
      <c r="GA76" s="123"/>
      <c r="GB76" s="123"/>
      <c r="GC76" s="123"/>
      <c r="GD76" s="123"/>
      <c r="GE76" s="123"/>
      <c r="GF76" s="123"/>
      <c r="GG76" s="123"/>
      <c r="GH76" s="123"/>
      <c r="GI76" s="123"/>
      <c r="GJ76" s="123"/>
      <c r="GK76" s="123"/>
      <c r="GL76" s="123"/>
      <c r="GM76" s="123"/>
      <c r="GN76" s="123"/>
      <c r="GO76" s="123"/>
      <c r="GP76" s="123"/>
      <c r="GQ76" s="123"/>
      <c r="GR76" s="123"/>
      <c r="GS76" s="123"/>
      <c r="GT76" s="123"/>
      <c r="GU76" s="123"/>
      <c r="GV76" s="123"/>
      <c r="GW76" s="123"/>
      <c r="GX76" s="123"/>
      <c r="GY76" s="123"/>
      <c r="GZ76" s="123"/>
      <c r="HA76" s="123"/>
      <c r="HB76" s="123"/>
      <c r="HC76" s="123"/>
      <c r="HD76" s="123"/>
      <c r="HE76" s="123"/>
      <c r="HF76" s="123"/>
      <c r="HG76" s="123"/>
      <c r="HH76" s="123"/>
      <c r="HI76" s="123"/>
      <c r="HJ76" s="123"/>
      <c r="HK76" s="123"/>
      <c r="HL76" s="123"/>
      <c r="HM76" s="123"/>
      <c r="HN76" s="123"/>
      <c r="HO76" s="123"/>
      <c r="HP76" s="123"/>
      <c r="HQ76" s="123"/>
      <c r="HR76" s="123"/>
      <c r="HS76" s="123"/>
      <c r="HT76" s="123"/>
      <c r="HU76" s="123"/>
      <c r="HV76" s="123"/>
      <c r="HW76" s="123"/>
      <c r="HX76" s="123"/>
      <c r="HY76" s="123"/>
      <c r="HZ76" s="123"/>
      <c r="IA76" s="123"/>
      <c r="IB76" s="123"/>
    </row>
    <row r="77" spans="1:236" s="52" customFormat="1" ht="16.5">
      <c r="A77" s="392"/>
      <c r="B77" s="401"/>
      <c r="C77" s="401"/>
      <c r="D77" s="386"/>
      <c r="E77" s="390"/>
      <c r="F77" s="399"/>
      <c r="G77" s="30">
        <v>4300</v>
      </c>
      <c r="H77" s="408"/>
      <c r="I77" s="405"/>
      <c r="J77" s="422"/>
      <c r="K77" s="404"/>
      <c r="L77" s="390"/>
      <c r="M77" s="30">
        <v>4300</v>
      </c>
      <c r="N77" s="401"/>
      <c r="O77" s="401"/>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123"/>
      <c r="BY77" s="123"/>
      <c r="BZ77" s="123"/>
      <c r="CA77" s="123"/>
      <c r="CB77" s="123"/>
      <c r="CC77" s="123"/>
      <c r="CD77" s="123"/>
      <c r="CE77" s="123"/>
      <c r="CF77" s="123"/>
      <c r="CG77" s="123"/>
      <c r="CH77" s="123"/>
      <c r="CI77" s="123"/>
      <c r="CJ77" s="123"/>
      <c r="CK77" s="123"/>
      <c r="CL77" s="123"/>
      <c r="CM77" s="123"/>
      <c r="CN77" s="123"/>
      <c r="CO77" s="123"/>
      <c r="CP77" s="123"/>
      <c r="CQ77" s="123"/>
      <c r="CR77" s="123"/>
      <c r="CS77" s="123"/>
      <c r="CT77" s="123"/>
      <c r="CU77" s="123"/>
      <c r="CV77" s="123"/>
      <c r="CW77" s="123"/>
      <c r="CX77" s="123"/>
      <c r="CY77" s="123"/>
      <c r="CZ77" s="123"/>
      <c r="DA77" s="123"/>
      <c r="DB77" s="123"/>
      <c r="DC77" s="123"/>
      <c r="DD77" s="123"/>
      <c r="DE77" s="123"/>
      <c r="DF77" s="123"/>
      <c r="DG77" s="123"/>
      <c r="DH77" s="123"/>
      <c r="DI77" s="123"/>
      <c r="DJ77" s="123"/>
      <c r="DK77" s="123"/>
      <c r="DL77" s="123"/>
      <c r="DM77" s="123"/>
      <c r="DN77" s="123"/>
      <c r="DO77" s="123"/>
      <c r="DP77" s="123"/>
      <c r="DQ77" s="123"/>
      <c r="DR77" s="123"/>
      <c r="DS77" s="123"/>
      <c r="DT77" s="123"/>
      <c r="DU77" s="123"/>
      <c r="DV77" s="123"/>
      <c r="DW77" s="123"/>
      <c r="DX77" s="123"/>
      <c r="DY77" s="123"/>
      <c r="DZ77" s="123"/>
      <c r="EA77" s="123"/>
      <c r="EB77" s="123"/>
      <c r="EC77" s="123"/>
      <c r="ED77" s="123"/>
      <c r="EE77" s="123"/>
      <c r="EF77" s="123"/>
      <c r="EG77" s="123"/>
      <c r="EH77" s="123"/>
      <c r="EI77" s="123"/>
      <c r="EJ77" s="123"/>
      <c r="EK77" s="123"/>
      <c r="EL77" s="123"/>
      <c r="EM77" s="123"/>
      <c r="EN77" s="123"/>
      <c r="EO77" s="123"/>
      <c r="EP77" s="123"/>
      <c r="EQ77" s="123"/>
      <c r="ER77" s="123"/>
      <c r="ES77" s="123"/>
      <c r="ET77" s="123"/>
      <c r="EU77" s="123"/>
      <c r="EV77" s="123"/>
      <c r="EW77" s="123"/>
      <c r="EX77" s="123"/>
      <c r="EY77" s="123"/>
      <c r="EZ77" s="123"/>
      <c r="FA77" s="123"/>
      <c r="FB77" s="123"/>
      <c r="FC77" s="123"/>
      <c r="FD77" s="123"/>
      <c r="FE77" s="123"/>
      <c r="FF77" s="123"/>
      <c r="FG77" s="123"/>
      <c r="FH77" s="123"/>
      <c r="FI77" s="123"/>
      <c r="FJ77" s="123"/>
      <c r="FK77" s="123"/>
      <c r="FL77" s="123"/>
      <c r="FM77" s="123"/>
      <c r="FN77" s="123"/>
      <c r="FO77" s="123"/>
      <c r="FP77" s="123"/>
      <c r="FQ77" s="123"/>
      <c r="FR77" s="123"/>
      <c r="FS77" s="123"/>
      <c r="FT77" s="123"/>
      <c r="FU77" s="123"/>
      <c r="FV77" s="123"/>
      <c r="FW77" s="123"/>
      <c r="FX77" s="123"/>
      <c r="FY77" s="123"/>
      <c r="FZ77" s="123"/>
      <c r="GA77" s="123"/>
      <c r="GB77" s="123"/>
      <c r="GC77" s="123"/>
      <c r="GD77" s="123"/>
      <c r="GE77" s="123"/>
      <c r="GF77" s="123"/>
      <c r="GG77" s="123"/>
      <c r="GH77" s="123"/>
      <c r="GI77" s="123"/>
      <c r="GJ77" s="123"/>
      <c r="GK77" s="123"/>
      <c r="GL77" s="123"/>
      <c r="GM77" s="123"/>
      <c r="GN77" s="123"/>
      <c r="GO77" s="123"/>
      <c r="GP77" s="123"/>
      <c r="GQ77" s="123"/>
      <c r="GR77" s="123"/>
      <c r="GS77" s="123"/>
      <c r="GT77" s="123"/>
      <c r="GU77" s="123"/>
      <c r="GV77" s="123"/>
      <c r="GW77" s="123"/>
      <c r="GX77" s="123"/>
      <c r="GY77" s="123"/>
      <c r="GZ77" s="123"/>
      <c r="HA77" s="123"/>
      <c r="HB77" s="123"/>
      <c r="HC77" s="123"/>
      <c r="HD77" s="123"/>
      <c r="HE77" s="123"/>
      <c r="HF77" s="123"/>
      <c r="HG77" s="123"/>
      <c r="HH77" s="123"/>
      <c r="HI77" s="123"/>
      <c r="HJ77" s="123"/>
      <c r="HK77" s="123"/>
      <c r="HL77" s="123"/>
      <c r="HM77" s="123"/>
      <c r="HN77" s="123"/>
      <c r="HO77" s="123"/>
      <c r="HP77" s="123"/>
      <c r="HQ77" s="123"/>
      <c r="HR77" s="123"/>
      <c r="HS77" s="123"/>
      <c r="HT77" s="123"/>
      <c r="HU77" s="123"/>
      <c r="HV77" s="123"/>
      <c r="HW77" s="123"/>
      <c r="HX77" s="123"/>
      <c r="HY77" s="123"/>
      <c r="HZ77" s="123"/>
      <c r="IA77" s="123"/>
      <c r="IB77" s="123"/>
    </row>
    <row r="78" spans="1:236" s="52" customFormat="1" ht="33">
      <c r="A78" s="17">
        <v>47</v>
      </c>
      <c r="B78" s="21" t="s">
        <v>439</v>
      </c>
      <c r="C78" s="21" t="s">
        <v>260</v>
      </c>
      <c r="D78" s="35" t="s">
        <v>1512</v>
      </c>
      <c r="E78" s="142">
        <v>37484</v>
      </c>
      <c r="F78" s="53" t="s">
        <v>1299</v>
      </c>
      <c r="G78" s="30">
        <v>1106</v>
      </c>
      <c r="H78" s="121" t="s">
        <v>1024</v>
      </c>
      <c r="I78" s="254">
        <v>39400</v>
      </c>
      <c r="J78" s="35" t="s">
        <v>1432</v>
      </c>
      <c r="K78" s="41">
        <v>960402</v>
      </c>
      <c r="L78" s="42" t="s">
        <v>1451</v>
      </c>
      <c r="M78" s="30">
        <v>1106</v>
      </c>
      <c r="N78" s="53"/>
      <c r="O78" s="5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123"/>
      <c r="BY78" s="123"/>
      <c r="BZ78" s="123"/>
      <c r="CA78" s="123"/>
      <c r="CB78" s="123"/>
      <c r="CC78" s="123"/>
      <c r="CD78" s="123"/>
      <c r="CE78" s="123"/>
      <c r="CF78" s="123"/>
      <c r="CG78" s="123"/>
      <c r="CH78" s="123"/>
      <c r="CI78" s="123"/>
      <c r="CJ78" s="123"/>
      <c r="CK78" s="123"/>
      <c r="CL78" s="123"/>
      <c r="CM78" s="123"/>
      <c r="CN78" s="123"/>
      <c r="CO78" s="123"/>
      <c r="CP78" s="123"/>
      <c r="CQ78" s="123"/>
      <c r="CR78" s="123"/>
      <c r="CS78" s="123"/>
      <c r="CT78" s="123"/>
      <c r="CU78" s="123"/>
      <c r="CV78" s="123"/>
      <c r="CW78" s="123"/>
      <c r="CX78" s="123"/>
      <c r="CY78" s="123"/>
      <c r="CZ78" s="123"/>
      <c r="DA78" s="123"/>
      <c r="DB78" s="123"/>
      <c r="DC78" s="123"/>
      <c r="DD78" s="123"/>
      <c r="DE78" s="123"/>
      <c r="DF78" s="123"/>
      <c r="DG78" s="123"/>
      <c r="DH78" s="123"/>
      <c r="DI78" s="123"/>
      <c r="DJ78" s="123"/>
      <c r="DK78" s="123"/>
      <c r="DL78" s="123"/>
      <c r="DM78" s="123"/>
      <c r="DN78" s="123"/>
      <c r="DO78" s="123"/>
      <c r="DP78" s="123"/>
      <c r="DQ78" s="123"/>
      <c r="DR78" s="123"/>
      <c r="DS78" s="123"/>
      <c r="DT78" s="123"/>
      <c r="DU78" s="123"/>
      <c r="DV78" s="123"/>
      <c r="DW78" s="123"/>
      <c r="DX78" s="123"/>
      <c r="DY78" s="123"/>
      <c r="DZ78" s="123"/>
      <c r="EA78" s="123"/>
      <c r="EB78" s="123"/>
      <c r="EC78" s="123"/>
      <c r="ED78" s="123"/>
      <c r="EE78" s="123"/>
      <c r="EF78" s="123"/>
      <c r="EG78" s="123"/>
      <c r="EH78" s="123"/>
      <c r="EI78" s="123"/>
      <c r="EJ78" s="123"/>
      <c r="EK78" s="123"/>
      <c r="EL78" s="123"/>
      <c r="EM78" s="123"/>
      <c r="EN78" s="123"/>
      <c r="EO78" s="123"/>
      <c r="EP78" s="123"/>
      <c r="EQ78" s="123"/>
      <c r="ER78" s="123"/>
      <c r="ES78" s="123"/>
      <c r="ET78" s="123"/>
      <c r="EU78" s="123"/>
      <c r="EV78" s="123"/>
      <c r="EW78" s="123"/>
      <c r="EX78" s="123"/>
      <c r="EY78" s="123"/>
      <c r="EZ78" s="123"/>
      <c r="FA78" s="123"/>
      <c r="FB78" s="123"/>
      <c r="FC78" s="123"/>
      <c r="FD78" s="123"/>
      <c r="FE78" s="123"/>
      <c r="FF78" s="123"/>
      <c r="FG78" s="123"/>
      <c r="FH78" s="123"/>
      <c r="FI78" s="123"/>
      <c r="FJ78" s="123"/>
      <c r="FK78" s="123"/>
      <c r="FL78" s="123"/>
      <c r="FM78" s="123"/>
      <c r="FN78" s="123"/>
      <c r="FO78" s="123"/>
      <c r="FP78" s="123"/>
      <c r="FQ78" s="123"/>
      <c r="FR78" s="123"/>
      <c r="FS78" s="123"/>
      <c r="FT78" s="123"/>
      <c r="FU78" s="123"/>
      <c r="FV78" s="123"/>
      <c r="FW78" s="123"/>
      <c r="FX78" s="123"/>
      <c r="FY78" s="123"/>
      <c r="FZ78" s="123"/>
      <c r="GA78" s="123"/>
      <c r="GB78" s="123"/>
      <c r="GC78" s="123"/>
      <c r="GD78" s="123"/>
      <c r="GE78" s="123"/>
      <c r="GF78" s="123"/>
      <c r="GG78" s="123"/>
      <c r="GH78" s="123"/>
      <c r="GI78" s="123"/>
      <c r="GJ78" s="123"/>
      <c r="GK78" s="123"/>
      <c r="GL78" s="123"/>
      <c r="GM78" s="123"/>
      <c r="GN78" s="123"/>
      <c r="GO78" s="123"/>
      <c r="GP78" s="123"/>
      <c r="GQ78" s="123"/>
      <c r="GR78" s="123"/>
      <c r="GS78" s="123"/>
      <c r="GT78" s="123"/>
      <c r="GU78" s="123"/>
      <c r="GV78" s="123"/>
      <c r="GW78" s="123"/>
      <c r="GX78" s="123"/>
      <c r="GY78" s="123"/>
      <c r="GZ78" s="123"/>
      <c r="HA78" s="123"/>
      <c r="HB78" s="123"/>
      <c r="HC78" s="123"/>
      <c r="HD78" s="123"/>
      <c r="HE78" s="123"/>
      <c r="HF78" s="123"/>
      <c r="HG78" s="123"/>
      <c r="HH78" s="123"/>
      <c r="HI78" s="123"/>
      <c r="HJ78" s="123"/>
      <c r="HK78" s="123"/>
      <c r="HL78" s="123"/>
      <c r="HM78" s="123"/>
      <c r="HN78" s="123"/>
      <c r="HO78" s="123"/>
      <c r="HP78" s="123"/>
      <c r="HQ78" s="123"/>
      <c r="HR78" s="123"/>
      <c r="HS78" s="123"/>
      <c r="HT78" s="123"/>
      <c r="HU78" s="123"/>
      <c r="HV78" s="123"/>
      <c r="HW78" s="123"/>
      <c r="HX78" s="123"/>
      <c r="HY78" s="123"/>
      <c r="HZ78" s="123"/>
      <c r="IA78" s="123"/>
      <c r="IB78" s="123"/>
    </row>
    <row r="79" spans="1:236" s="52" customFormat="1" ht="33">
      <c r="A79" s="17">
        <v>48</v>
      </c>
      <c r="B79" s="21" t="s">
        <v>1300</v>
      </c>
      <c r="C79" s="21" t="s">
        <v>1367</v>
      </c>
      <c r="D79" s="39" t="s">
        <v>1301</v>
      </c>
      <c r="E79" s="142">
        <v>38961</v>
      </c>
      <c r="F79" s="53" t="s">
        <v>1302</v>
      </c>
      <c r="G79" s="30">
        <v>3500</v>
      </c>
      <c r="H79" s="121" t="s">
        <v>1024</v>
      </c>
      <c r="I79" s="254">
        <v>39400</v>
      </c>
      <c r="J79" s="35" t="s">
        <v>1432</v>
      </c>
      <c r="K79" s="41">
        <v>960409</v>
      </c>
      <c r="L79" s="42" t="s">
        <v>1036</v>
      </c>
      <c r="M79" s="30">
        <v>3500</v>
      </c>
      <c r="N79" s="53"/>
      <c r="O79" s="5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123"/>
      <c r="BY79" s="123"/>
      <c r="BZ79" s="123"/>
      <c r="CA79" s="123"/>
      <c r="CB79" s="123"/>
      <c r="CC79" s="123"/>
      <c r="CD79" s="123"/>
      <c r="CE79" s="123"/>
      <c r="CF79" s="123"/>
      <c r="CG79" s="123"/>
      <c r="CH79" s="123"/>
      <c r="CI79" s="123"/>
      <c r="CJ79" s="123"/>
      <c r="CK79" s="123"/>
      <c r="CL79" s="123"/>
      <c r="CM79" s="123"/>
      <c r="CN79" s="123"/>
      <c r="CO79" s="123"/>
      <c r="CP79" s="123"/>
      <c r="CQ79" s="123"/>
      <c r="CR79" s="123"/>
      <c r="CS79" s="123"/>
      <c r="CT79" s="123"/>
      <c r="CU79" s="123"/>
      <c r="CV79" s="123"/>
      <c r="CW79" s="123"/>
      <c r="CX79" s="123"/>
      <c r="CY79" s="123"/>
      <c r="CZ79" s="123"/>
      <c r="DA79" s="123"/>
      <c r="DB79" s="123"/>
      <c r="DC79" s="123"/>
      <c r="DD79" s="123"/>
      <c r="DE79" s="123"/>
      <c r="DF79" s="123"/>
      <c r="DG79" s="123"/>
      <c r="DH79" s="123"/>
      <c r="DI79" s="123"/>
      <c r="DJ79" s="123"/>
      <c r="DK79" s="123"/>
      <c r="DL79" s="123"/>
      <c r="DM79" s="123"/>
      <c r="DN79" s="123"/>
      <c r="DO79" s="123"/>
      <c r="DP79" s="123"/>
      <c r="DQ79" s="123"/>
      <c r="DR79" s="123"/>
      <c r="DS79" s="123"/>
      <c r="DT79" s="123"/>
      <c r="DU79" s="123"/>
      <c r="DV79" s="123"/>
      <c r="DW79" s="123"/>
      <c r="DX79" s="123"/>
      <c r="DY79" s="123"/>
      <c r="DZ79" s="123"/>
      <c r="EA79" s="123"/>
      <c r="EB79" s="123"/>
      <c r="EC79" s="123"/>
      <c r="ED79" s="123"/>
      <c r="EE79" s="123"/>
      <c r="EF79" s="123"/>
      <c r="EG79" s="123"/>
      <c r="EH79" s="123"/>
      <c r="EI79" s="123"/>
      <c r="EJ79" s="123"/>
      <c r="EK79" s="123"/>
      <c r="EL79" s="123"/>
      <c r="EM79" s="123"/>
      <c r="EN79" s="123"/>
      <c r="EO79" s="123"/>
      <c r="EP79" s="123"/>
      <c r="EQ79" s="123"/>
      <c r="ER79" s="123"/>
      <c r="ES79" s="123"/>
      <c r="ET79" s="123"/>
      <c r="EU79" s="123"/>
      <c r="EV79" s="123"/>
      <c r="EW79" s="123"/>
      <c r="EX79" s="123"/>
      <c r="EY79" s="123"/>
      <c r="EZ79" s="123"/>
      <c r="FA79" s="123"/>
      <c r="FB79" s="123"/>
      <c r="FC79" s="123"/>
      <c r="FD79" s="123"/>
      <c r="FE79" s="123"/>
      <c r="FF79" s="123"/>
      <c r="FG79" s="123"/>
      <c r="FH79" s="123"/>
      <c r="FI79" s="123"/>
      <c r="FJ79" s="123"/>
      <c r="FK79" s="123"/>
      <c r="FL79" s="123"/>
      <c r="FM79" s="123"/>
      <c r="FN79" s="123"/>
      <c r="FO79" s="123"/>
      <c r="FP79" s="123"/>
      <c r="FQ79" s="123"/>
      <c r="FR79" s="123"/>
      <c r="FS79" s="123"/>
      <c r="FT79" s="123"/>
      <c r="FU79" s="123"/>
      <c r="FV79" s="123"/>
      <c r="FW79" s="123"/>
      <c r="FX79" s="123"/>
      <c r="FY79" s="123"/>
      <c r="FZ79" s="123"/>
      <c r="GA79" s="123"/>
      <c r="GB79" s="123"/>
      <c r="GC79" s="123"/>
      <c r="GD79" s="123"/>
      <c r="GE79" s="123"/>
      <c r="GF79" s="123"/>
      <c r="GG79" s="123"/>
      <c r="GH79" s="123"/>
      <c r="GI79" s="123"/>
      <c r="GJ79" s="123"/>
      <c r="GK79" s="123"/>
      <c r="GL79" s="123"/>
      <c r="GM79" s="123"/>
      <c r="GN79" s="123"/>
      <c r="GO79" s="123"/>
      <c r="GP79" s="123"/>
      <c r="GQ79" s="123"/>
      <c r="GR79" s="123"/>
      <c r="GS79" s="123"/>
      <c r="GT79" s="123"/>
      <c r="GU79" s="123"/>
      <c r="GV79" s="123"/>
      <c r="GW79" s="123"/>
      <c r="GX79" s="123"/>
      <c r="GY79" s="123"/>
      <c r="GZ79" s="123"/>
      <c r="HA79" s="123"/>
      <c r="HB79" s="123"/>
      <c r="HC79" s="123"/>
      <c r="HD79" s="123"/>
      <c r="HE79" s="123"/>
      <c r="HF79" s="123"/>
      <c r="HG79" s="123"/>
      <c r="HH79" s="123"/>
      <c r="HI79" s="123"/>
      <c r="HJ79" s="123"/>
      <c r="HK79" s="123"/>
      <c r="HL79" s="123"/>
      <c r="HM79" s="123"/>
      <c r="HN79" s="123"/>
      <c r="HO79" s="123"/>
      <c r="HP79" s="123"/>
      <c r="HQ79" s="123"/>
      <c r="HR79" s="123"/>
      <c r="HS79" s="123"/>
      <c r="HT79" s="123"/>
      <c r="HU79" s="123"/>
      <c r="HV79" s="123"/>
      <c r="HW79" s="123"/>
      <c r="HX79" s="123"/>
      <c r="HY79" s="123"/>
      <c r="HZ79" s="123"/>
      <c r="IA79" s="123"/>
      <c r="IB79" s="123"/>
    </row>
    <row r="80" spans="1:236" s="52" customFormat="1" ht="33">
      <c r="A80" s="17">
        <v>49</v>
      </c>
      <c r="B80" s="21" t="s">
        <v>1460</v>
      </c>
      <c r="C80" s="21" t="s">
        <v>1367</v>
      </c>
      <c r="D80" s="33" t="s">
        <v>1461</v>
      </c>
      <c r="E80" s="142">
        <v>37469</v>
      </c>
      <c r="F80" s="53" t="s">
        <v>1302</v>
      </c>
      <c r="G80" s="30">
        <v>3500</v>
      </c>
      <c r="H80" s="121" t="s">
        <v>1024</v>
      </c>
      <c r="I80" s="254">
        <v>39400</v>
      </c>
      <c r="J80" s="35" t="s">
        <v>1432</v>
      </c>
      <c r="K80" s="41">
        <v>960409</v>
      </c>
      <c r="L80" s="42" t="s">
        <v>1036</v>
      </c>
      <c r="M80" s="30">
        <v>3500</v>
      </c>
      <c r="N80" s="53"/>
      <c r="O80" s="5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c r="CC80" s="123"/>
      <c r="CD80" s="123"/>
      <c r="CE80" s="123"/>
      <c r="CF80" s="123"/>
      <c r="CG80" s="123"/>
      <c r="CH80" s="123"/>
      <c r="CI80" s="123"/>
      <c r="CJ80" s="123"/>
      <c r="CK80" s="123"/>
      <c r="CL80" s="123"/>
      <c r="CM80" s="123"/>
      <c r="CN80" s="123"/>
      <c r="CO80" s="123"/>
      <c r="CP80" s="123"/>
      <c r="CQ80" s="123"/>
      <c r="CR80" s="123"/>
      <c r="CS80" s="123"/>
      <c r="CT80" s="123"/>
      <c r="CU80" s="123"/>
      <c r="CV80" s="123"/>
      <c r="CW80" s="123"/>
      <c r="CX80" s="123"/>
      <c r="CY80" s="123"/>
      <c r="CZ80" s="123"/>
      <c r="DA80" s="123"/>
      <c r="DB80" s="123"/>
      <c r="DC80" s="123"/>
      <c r="DD80" s="123"/>
      <c r="DE80" s="123"/>
      <c r="DF80" s="123"/>
      <c r="DG80" s="123"/>
      <c r="DH80" s="123"/>
      <c r="DI80" s="123"/>
      <c r="DJ80" s="123"/>
      <c r="DK80" s="123"/>
      <c r="DL80" s="123"/>
      <c r="DM80" s="123"/>
      <c r="DN80" s="123"/>
      <c r="DO80" s="123"/>
      <c r="DP80" s="123"/>
      <c r="DQ80" s="123"/>
      <c r="DR80" s="123"/>
      <c r="DS80" s="123"/>
      <c r="DT80" s="123"/>
      <c r="DU80" s="123"/>
      <c r="DV80" s="123"/>
      <c r="DW80" s="123"/>
      <c r="DX80" s="123"/>
      <c r="DY80" s="123"/>
      <c r="DZ80" s="123"/>
      <c r="EA80" s="123"/>
      <c r="EB80" s="123"/>
      <c r="EC80" s="123"/>
      <c r="ED80" s="123"/>
      <c r="EE80" s="123"/>
      <c r="EF80" s="123"/>
      <c r="EG80" s="123"/>
      <c r="EH80" s="123"/>
      <c r="EI80" s="123"/>
      <c r="EJ80" s="123"/>
      <c r="EK80" s="123"/>
      <c r="EL80" s="123"/>
      <c r="EM80" s="123"/>
      <c r="EN80" s="123"/>
      <c r="EO80" s="123"/>
      <c r="EP80" s="123"/>
      <c r="EQ80" s="123"/>
      <c r="ER80" s="123"/>
      <c r="ES80" s="123"/>
      <c r="ET80" s="123"/>
      <c r="EU80" s="123"/>
      <c r="EV80" s="123"/>
      <c r="EW80" s="123"/>
      <c r="EX80" s="123"/>
      <c r="EY80" s="123"/>
      <c r="EZ80" s="123"/>
      <c r="FA80" s="123"/>
      <c r="FB80" s="123"/>
      <c r="FC80" s="123"/>
      <c r="FD80" s="123"/>
      <c r="FE80" s="123"/>
      <c r="FF80" s="123"/>
      <c r="FG80" s="123"/>
      <c r="FH80" s="123"/>
      <c r="FI80" s="123"/>
      <c r="FJ80" s="123"/>
      <c r="FK80" s="123"/>
      <c r="FL80" s="123"/>
      <c r="FM80" s="123"/>
      <c r="FN80" s="123"/>
      <c r="FO80" s="123"/>
      <c r="FP80" s="123"/>
      <c r="FQ80" s="123"/>
      <c r="FR80" s="123"/>
      <c r="FS80" s="123"/>
      <c r="FT80" s="123"/>
      <c r="FU80" s="123"/>
      <c r="FV80" s="123"/>
      <c r="FW80" s="123"/>
      <c r="FX80" s="123"/>
      <c r="FY80" s="123"/>
      <c r="FZ80" s="123"/>
      <c r="GA80" s="123"/>
      <c r="GB80" s="123"/>
      <c r="GC80" s="123"/>
      <c r="GD80" s="123"/>
      <c r="GE80" s="123"/>
      <c r="GF80" s="123"/>
      <c r="GG80" s="123"/>
      <c r="GH80" s="123"/>
      <c r="GI80" s="123"/>
      <c r="GJ80" s="123"/>
      <c r="GK80" s="123"/>
      <c r="GL80" s="123"/>
      <c r="GM80" s="123"/>
      <c r="GN80" s="123"/>
      <c r="GO80" s="123"/>
      <c r="GP80" s="123"/>
      <c r="GQ80" s="123"/>
      <c r="GR80" s="123"/>
      <c r="GS80" s="123"/>
      <c r="GT80" s="123"/>
      <c r="GU80" s="123"/>
      <c r="GV80" s="123"/>
      <c r="GW80" s="123"/>
      <c r="GX80" s="123"/>
      <c r="GY80" s="123"/>
      <c r="GZ80" s="123"/>
      <c r="HA80" s="123"/>
      <c r="HB80" s="123"/>
      <c r="HC80" s="123"/>
      <c r="HD80" s="123"/>
      <c r="HE80" s="123"/>
      <c r="HF80" s="123"/>
      <c r="HG80" s="123"/>
      <c r="HH80" s="123"/>
      <c r="HI80" s="123"/>
      <c r="HJ80" s="123"/>
      <c r="HK80" s="123"/>
      <c r="HL80" s="123"/>
      <c r="HM80" s="123"/>
      <c r="HN80" s="123"/>
      <c r="HO80" s="123"/>
      <c r="HP80" s="123"/>
      <c r="HQ80" s="123"/>
      <c r="HR80" s="123"/>
      <c r="HS80" s="123"/>
      <c r="HT80" s="123"/>
      <c r="HU80" s="123"/>
      <c r="HV80" s="123"/>
      <c r="HW80" s="123"/>
      <c r="HX80" s="123"/>
      <c r="HY80" s="123"/>
      <c r="HZ80" s="123"/>
      <c r="IA80" s="123"/>
      <c r="IB80" s="123"/>
    </row>
    <row r="81" spans="1:236" s="52" customFormat="1" ht="33">
      <c r="A81" s="17">
        <v>50</v>
      </c>
      <c r="B81" s="21" t="s">
        <v>1303</v>
      </c>
      <c r="C81" s="21" t="s">
        <v>1379</v>
      </c>
      <c r="D81" s="35" t="s">
        <v>1304</v>
      </c>
      <c r="E81" s="142">
        <v>38200</v>
      </c>
      <c r="F81" s="53" t="s">
        <v>1305</v>
      </c>
      <c r="G81" s="30">
        <v>520</v>
      </c>
      <c r="H81" s="121" t="s">
        <v>1024</v>
      </c>
      <c r="I81" s="254">
        <v>39400</v>
      </c>
      <c r="J81" s="35" t="s">
        <v>1432</v>
      </c>
      <c r="K81" s="41">
        <v>960418</v>
      </c>
      <c r="L81" s="42" t="s">
        <v>1456</v>
      </c>
      <c r="M81" s="30">
        <v>520</v>
      </c>
      <c r="N81" s="53"/>
      <c r="O81" s="5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c r="CG81" s="123"/>
      <c r="CH81" s="123"/>
      <c r="CI81" s="123"/>
      <c r="CJ81" s="123"/>
      <c r="CK81" s="123"/>
      <c r="CL81" s="123"/>
      <c r="CM81" s="123"/>
      <c r="CN81" s="123"/>
      <c r="CO81" s="123"/>
      <c r="CP81" s="123"/>
      <c r="CQ81" s="123"/>
      <c r="CR81" s="123"/>
      <c r="CS81" s="123"/>
      <c r="CT81" s="123"/>
      <c r="CU81" s="123"/>
      <c r="CV81" s="123"/>
      <c r="CW81" s="123"/>
      <c r="CX81" s="123"/>
      <c r="CY81" s="123"/>
      <c r="CZ81" s="123"/>
      <c r="DA81" s="123"/>
      <c r="DB81" s="123"/>
      <c r="DC81" s="123"/>
      <c r="DD81" s="123"/>
      <c r="DE81" s="123"/>
      <c r="DF81" s="123"/>
      <c r="DG81" s="123"/>
      <c r="DH81" s="123"/>
      <c r="DI81" s="123"/>
      <c r="DJ81" s="123"/>
      <c r="DK81" s="123"/>
      <c r="DL81" s="123"/>
      <c r="DM81" s="123"/>
      <c r="DN81" s="123"/>
      <c r="DO81" s="123"/>
      <c r="DP81" s="123"/>
      <c r="DQ81" s="123"/>
      <c r="DR81" s="123"/>
      <c r="DS81" s="123"/>
      <c r="DT81" s="123"/>
      <c r="DU81" s="123"/>
      <c r="DV81" s="123"/>
      <c r="DW81" s="123"/>
      <c r="DX81" s="123"/>
      <c r="DY81" s="123"/>
      <c r="DZ81" s="123"/>
      <c r="EA81" s="123"/>
      <c r="EB81" s="123"/>
      <c r="EC81" s="123"/>
      <c r="ED81" s="123"/>
      <c r="EE81" s="123"/>
      <c r="EF81" s="123"/>
      <c r="EG81" s="123"/>
      <c r="EH81" s="123"/>
      <c r="EI81" s="123"/>
      <c r="EJ81" s="123"/>
      <c r="EK81" s="123"/>
      <c r="EL81" s="123"/>
      <c r="EM81" s="123"/>
      <c r="EN81" s="123"/>
      <c r="EO81" s="123"/>
      <c r="EP81" s="123"/>
      <c r="EQ81" s="123"/>
      <c r="ER81" s="123"/>
      <c r="ES81" s="123"/>
      <c r="ET81" s="123"/>
      <c r="EU81" s="123"/>
      <c r="EV81" s="123"/>
      <c r="EW81" s="123"/>
      <c r="EX81" s="123"/>
      <c r="EY81" s="123"/>
      <c r="EZ81" s="123"/>
      <c r="FA81" s="123"/>
      <c r="FB81" s="123"/>
      <c r="FC81" s="123"/>
      <c r="FD81" s="123"/>
      <c r="FE81" s="123"/>
      <c r="FF81" s="123"/>
      <c r="FG81" s="123"/>
      <c r="FH81" s="123"/>
      <c r="FI81" s="123"/>
      <c r="FJ81" s="123"/>
      <c r="FK81" s="123"/>
      <c r="FL81" s="123"/>
      <c r="FM81" s="123"/>
      <c r="FN81" s="123"/>
      <c r="FO81" s="123"/>
      <c r="FP81" s="123"/>
      <c r="FQ81" s="123"/>
      <c r="FR81" s="123"/>
      <c r="FS81" s="123"/>
      <c r="FT81" s="123"/>
      <c r="FU81" s="123"/>
      <c r="FV81" s="123"/>
      <c r="FW81" s="123"/>
      <c r="FX81" s="123"/>
      <c r="FY81" s="123"/>
      <c r="FZ81" s="123"/>
      <c r="GA81" s="123"/>
      <c r="GB81" s="123"/>
      <c r="GC81" s="123"/>
      <c r="GD81" s="123"/>
      <c r="GE81" s="123"/>
      <c r="GF81" s="123"/>
      <c r="GG81" s="123"/>
      <c r="GH81" s="123"/>
      <c r="GI81" s="123"/>
      <c r="GJ81" s="123"/>
      <c r="GK81" s="123"/>
      <c r="GL81" s="123"/>
      <c r="GM81" s="123"/>
      <c r="GN81" s="123"/>
      <c r="GO81" s="123"/>
      <c r="GP81" s="123"/>
      <c r="GQ81" s="123"/>
      <c r="GR81" s="123"/>
      <c r="GS81" s="123"/>
      <c r="GT81" s="123"/>
      <c r="GU81" s="123"/>
      <c r="GV81" s="123"/>
      <c r="GW81" s="123"/>
      <c r="GX81" s="123"/>
      <c r="GY81" s="123"/>
      <c r="GZ81" s="123"/>
      <c r="HA81" s="123"/>
      <c r="HB81" s="123"/>
      <c r="HC81" s="123"/>
      <c r="HD81" s="123"/>
      <c r="HE81" s="123"/>
      <c r="HF81" s="123"/>
      <c r="HG81" s="123"/>
      <c r="HH81" s="123"/>
      <c r="HI81" s="123"/>
      <c r="HJ81" s="123"/>
      <c r="HK81" s="123"/>
      <c r="HL81" s="123"/>
      <c r="HM81" s="123"/>
      <c r="HN81" s="123"/>
      <c r="HO81" s="123"/>
      <c r="HP81" s="123"/>
      <c r="HQ81" s="123"/>
      <c r="HR81" s="123"/>
      <c r="HS81" s="123"/>
      <c r="HT81" s="123"/>
      <c r="HU81" s="123"/>
      <c r="HV81" s="123"/>
      <c r="HW81" s="123"/>
      <c r="HX81" s="123"/>
      <c r="HY81" s="123"/>
      <c r="HZ81" s="123"/>
      <c r="IA81" s="123"/>
      <c r="IB81" s="123"/>
    </row>
    <row r="82" spans="1:236" s="52" customFormat="1" ht="16.5">
      <c r="A82" s="392">
        <v>51</v>
      </c>
      <c r="B82" s="401" t="s">
        <v>1306</v>
      </c>
      <c r="C82" s="401" t="s">
        <v>1379</v>
      </c>
      <c r="D82" s="416" t="s">
        <v>1307</v>
      </c>
      <c r="E82" s="413">
        <v>38961</v>
      </c>
      <c r="F82" s="399" t="s">
        <v>1308</v>
      </c>
      <c r="G82" s="30">
        <v>5000</v>
      </c>
      <c r="H82" s="408" t="s">
        <v>1024</v>
      </c>
      <c r="I82" s="405">
        <v>39400</v>
      </c>
      <c r="J82" s="422" t="s">
        <v>1432</v>
      </c>
      <c r="K82" s="404">
        <v>960418</v>
      </c>
      <c r="L82" s="390" t="s">
        <v>1456</v>
      </c>
      <c r="M82" s="30">
        <v>5000</v>
      </c>
      <c r="N82" s="401"/>
      <c r="O82" s="401"/>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c r="BX82" s="123"/>
      <c r="BY82" s="123"/>
      <c r="BZ82" s="123"/>
      <c r="CA82" s="123"/>
      <c r="CB82" s="123"/>
      <c r="CC82" s="123"/>
      <c r="CD82" s="123"/>
      <c r="CE82" s="123"/>
      <c r="CF82" s="123"/>
      <c r="CG82" s="123"/>
      <c r="CH82" s="123"/>
      <c r="CI82" s="123"/>
      <c r="CJ82" s="123"/>
      <c r="CK82" s="123"/>
      <c r="CL82" s="123"/>
      <c r="CM82" s="123"/>
      <c r="CN82" s="123"/>
      <c r="CO82" s="123"/>
      <c r="CP82" s="123"/>
      <c r="CQ82" s="123"/>
      <c r="CR82" s="123"/>
      <c r="CS82" s="123"/>
      <c r="CT82" s="123"/>
      <c r="CU82" s="123"/>
      <c r="CV82" s="123"/>
      <c r="CW82" s="123"/>
      <c r="CX82" s="123"/>
      <c r="CY82" s="123"/>
      <c r="CZ82" s="123"/>
      <c r="DA82" s="123"/>
      <c r="DB82" s="123"/>
      <c r="DC82" s="123"/>
      <c r="DD82" s="123"/>
      <c r="DE82" s="123"/>
      <c r="DF82" s="123"/>
      <c r="DG82" s="123"/>
      <c r="DH82" s="123"/>
      <c r="DI82" s="123"/>
      <c r="DJ82" s="123"/>
      <c r="DK82" s="123"/>
      <c r="DL82" s="123"/>
      <c r="DM82" s="123"/>
      <c r="DN82" s="123"/>
      <c r="DO82" s="123"/>
      <c r="DP82" s="123"/>
      <c r="DQ82" s="123"/>
      <c r="DR82" s="123"/>
      <c r="DS82" s="123"/>
      <c r="DT82" s="123"/>
      <c r="DU82" s="123"/>
      <c r="DV82" s="123"/>
      <c r="DW82" s="123"/>
      <c r="DX82" s="123"/>
      <c r="DY82" s="123"/>
      <c r="DZ82" s="123"/>
      <c r="EA82" s="123"/>
      <c r="EB82" s="123"/>
      <c r="EC82" s="123"/>
      <c r="ED82" s="123"/>
      <c r="EE82" s="123"/>
      <c r="EF82" s="123"/>
      <c r="EG82" s="123"/>
      <c r="EH82" s="123"/>
      <c r="EI82" s="123"/>
      <c r="EJ82" s="123"/>
      <c r="EK82" s="123"/>
      <c r="EL82" s="123"/>
      <c r="EM82" s="123"/>
      <c r="EN82" s="123"/>
      <c r="EO82" s="123"/>
      <c r="EP82" s="123"/>
      <c r="EQ82" s="123"/>
      <c r="ER82" s="123"/>
      <c r="ES82" s="123"/>
      <c r="ET82" s="123"/>
      <c r="EU82" s="123"/>
      <c r="EV82" s="123"/>
      <c r="EW82" s="123"/>
      <c r="EX82" s="123"/>
      <c r="EY82" s="123"/>
      <c r="EZ82" s="123"/>
      <c r="FA82" s="123"/>
      <c r="FB82" s="123"/>
      <c r="FC82" s="123"/>
      <c r="FD82" s="123"/>
      <c r="FE82" s="123"/>
      <c r="FF82" s="123"/>
      <c r="FG82" s="123"/>
      <c r="FH82" s="123"/>
      <c r="FI82" s="123"/>
      <c r="FJ82" s="123"/>
      <c r="FK82" s="123"/>
      <c r="FL82" s="123"/>
      <c r="FM82" s="123"/>
      <c r="FN82" s="123"/>
      <c r="FO82" s="123"/>
      <c r="FP82" s="123"/>
      <c r="FQ82" s="123"/>
      <c r="FR82" s="123"/>
      <c r="FS82" s="123"/>
      <c r="FT82" s="123"/>
      <c r="FU82" s="123"/>
      <c r="FV82" s="123"/>
      <c r="FW82" s="123"/>
      <c r="FX82" s="123"/>
      <c r="FY82" s="123"/>
      <c r="FZ82" s="123"/>
      <c r="GA82" s="123"/>
      <c r="GB82" s="123"/>
      <c r="GC82" s="123"/>
      <c r="GD82" s="123"/>
      <c r="GE82" s="123"/>
      <c r="GF82" s="123"/>
      <c r="GG82" s="123"/>
      <c r="GH82" s="123"/>
      <c r="GI82" s="123"/>
      <c r="GJ82" s="123"/>
      <c r="GK82" s="123"/>
      <c r="GL82" s="123"/>
      <c r="GM82" s="123"/>
      <c r="GN82" s="123"/>
      <c r="GO82" s="123"/>
      <c r="GP82" s="123"/>
      <c r="GQ82" s="123"/>
      <c r="GR82" s="123"/>
      <c r="GS82" s="123"/>
      <c r="GT82" s="123"/>
      <c r="GU82" s="123"/>
      <c r="GV82" s="123"/>
      <c r="GW82" s="123"/>
      <c r="GX82" s="123"/>
      <c r="GY82" s="123"/>
      <c r="GZ82" s="123"/>
      <c r="HA82" s="123"/>
      <c r="HB82" s="123"/>
      <c r="HC82" s="123"/>
      <c r="HD82" s="123"/>
      <c r="HE82" s="123"/>
      <c r="HF82" s="123"/>
      <c r="HG82" s="123"/>
      <c r="HH82" s="123"/>
      <c r="HI82" s="123"/>
      <c r="HJ82" s="123"/>
      <c r="HK82" s="123"/>
      <c r="HL82" s="123"/>
      <c r="HM82" s="123"/>
      <c r="HN82" s="123"/>
      <c r="HO82" s="123"/>
      <c r="HP82" s="123"/>
      <c r="HQ82" s="123"/>
      <c r="HR82" s="123"/>
      <c r="HS82" s="123"/>
      <c r="HT82" s="123"/>
      <c r="HU82" s="123"/>
      <c r="HV82" s="123"/>
      <c r="HW82" s="123"/>
      <c r="HX82" s="123"/>
      <c r="HY82" s="123"/>
      <c r="HZ82" s="123"/>
      <c r="IA82" s="123"/>
      <c r="IB82" s="123"/>
    </row>
    <row r="83" spans="1:236" s="52" customFormat="1" ht="16.5">
      <c r="A83" s="392"/>
      <c r="B83" s="401"/>
      <c r="C83" s="401"/>
      <c r="D83" s="416"/>
      <c r="E83" s="390"/>
      <c r="F83" s="399"/>
      <c r="G83" s="30">
        <v>1944</v>
      </c>
      <c r="H83" s="408"/>
      <c r="I83" s="405"/>
      <c r="J83" s="422"/>
      <c r="K83" s="404"/>
      <c r="L83" s="390"/>
      <c r="M83" s="30">
        <v>1944</v>
      </c>
      <c r="N83" s="401"/>
      <c r="O83" s="401"/>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c r="BX83" s="123"/>
      <c r="BY83" s="123"/>
      <c r="BZ83" s="123"/>
      <c r="CA83" s="123"/>
      <c r="CB83" s="123"/>
      <c r="CC83" s="123"/>
      <c r="CD83" s="123"/>
      <c r="CE83" s="123"/>
      <c r="CF83" s="123"/>
      <c r="CG83" s="123"/>
      <c r="CH83" s="123"/>
      <c r="CI83" s="123"/>
      <c r="CJ83" s="123"/>
      <c r="CK83" s="123"/>
      <c r="CL83" s="123"/>
      <c r="CM83" s="123"/>
      <c r="CN83" s="123"/>
      <c r="CO83" s="123"/>
      <c r="CP83" s="123"/>
      <c r="CQ83" s="123"/>
      <c r="CR83" s="123"/>
      <c r="CS83" s="123"/>
      <c r="CT83" s="123"/>
      <c r="CU83" s="123"/>
      <c r="CV83" s="123"/>
      <c r="CW83" s="123"/>
      <c r="CX83" s="123"/>
      <c r="CY83" s="123"/>
      <c r="CZ83" s="123"/>
      <c r="DA83" s="123"/>
      <c r="DB83" s="123"/>
      <c r="DC83" s="123"/>
      <c r="DD83" s="123"/>
      <c r="DE83" s="123"/>
      <c r="DF83" s="123"/>
      <c r="DG83" s="123"/>
      <c r="DH83" s="123"/>
      <c r="DI83" s="123"/>
      <c r="DJ83" s="123"/>
      <c r="DK83" s="123"/>
      <c r="DL83" s="123"/>
      <c r="DM83" s="123"/>
      <c r="DN83" s="123"/>
      <c r="DO83" s="123"/>
      <c r="DP83" s="123"/>
      <c r="DQ83" s="123"/>
      <c r="DR83" s="123"/>
      <c r="DS83" s="123"/>
      <c r="DT83" s="123"/>
      <c r="DU83" s="123"/>
      <c r="DV83" s="123"/>
      <c r="DW83" s="123"/>
      <c r="DX83" s="123"/>
      <c r="DY83" s="123"/>
      <c r="DZ83" s="123"/>
      <c r="EA83" s="123"/>
      <c r="EB83" s="123"/>
      <c r="EC83" s="123"/>
      <c r="ED83" s="123"/>
      <c r="EE83" s="123"/>
      <c r="EF83" s="123"/>
      <c r="EG83" s="123"/>
      <c r="EH83" s="123"/>
      <c r="EI83" s="123"/>
      <c r="EJ83" s="123"/>
      <c r="EK83" s="123"/>
      <c r="EL83" s="123"/>
      <c r="EM83" s="123"/>
      <c r="EN83" s="123"/>
      <c r="EO83" s="123"/>
      <c r="EP83" s="123"/>
      <c r="EQ83" s="123"/>
      <c r="ER83" s="123"/>
      <c r="ES83" s="123"/>
      <c r="ET83" s="123"/>
      <c r="EU83" s="123"/>
      <c r="EV83" s="123"/>
      <c r="EW83" s="123"/>
      <c r="EX83" s="123"/>
      <c r="EY83" s="123"/>
      <c r="EZ83" s="123"/>
      <c r="FA83" s="123"/>
      <c r="FB83" s="123"/>
      <c r="FC83" s="123"/>
      <c r="FD83" s="123"/>
      <c r="FE83" s="123"/>
      <c r="FF83" s="123"/>
      <c r="FG83" s="123"/>
      <c r="FH83" s="123"/>
      <c r="FI83" s="123"/>
      <c r="FJ83" s="123"/>
      <c r="FK83" s="123"/>
      <c r="FL83" s="123"/>
      <c r="FM83" s="123"/>
      <c r="FN83" s="123"/>
      <c r="FO83" s="123"/>
      <c r="FP83" s="123"/>
      <c r="FQ83" s="123"/>
      <c r="FR83" s="123"/>
      <c r="FS83" s="123"/>
      <c r="FT83" s="123"/>
      <c r="FU83" s="123"/>
      <c r="FV83" s="123"/>
      <c r="FW83" s="123"/>
      <c r="FX83" s="123"/>
      <c r="FY83" s="123"/>
      <c r="FZ83" s="123"/>
      <c r="GA83" s="123"/>
      <c r="GB83" s="123"/>
      <c r="GC83" s="123"/>
      <c r="GD83" s="123"/>
      <c r="GE83" s="123"/>
      <c r="GF83" s="123"/>
      <c r="GG83" s="123"/>
      <c r="GH83" s="123"/>
      <c r="GI83" s="123"/>
      <c r="GJ83" s="123"/>
      <c r="GK83" s="123"/>
      <c r="GL83" s="123"/>
      <c r="GM83" s="123"/>
      <c r="GN83" s="123"/>
      <c r="GO83" s="123"/>
      <c r="GP83" s="123"/>
      <c r="GQ83" s="123"/>
      <c r="GR83" s="123"/>
      <c r="GS83" s="123"/>
      <c r="GT83" s="123"/>
      <c r="GU83" s="123"/>
      <c r="GV83" s="123"/>
      <c r="GW83" s="123"/>
      <c r="GX83" s="123"/>
      <c r="GY83" s="123"/>
      <c r="GZ83" s="123"/>
      <c r="HA83" s="123"/>
      <c r="HB83" s="123"/>
      <c r="HC83" s="123"/>
      <c r="HD83" s="123"/>
      <c r="HE83" s="123"/>
      <c r="HF83" s="123"/>
      <c r="HG83" s="123"/>
      <c r="HH83" s="123"/>
      <c r="HI83" s="123"/>
      <c r="HJ83" s="123"/>
      <c r="HK83" s="123"/>
      <c r="HL83" s="123"/>
      <c r="HM83" s="123"/>
      <c r="HN83" s="123"/>
      <c r="HO83" s="123"/>
      <c r="HP83" s="123"/>
      <c r="HQ83" s="123"/>
      <c r="HR83" s="123"/>
      <c r="HS83" s="123"/>
      <c r="HT83" s="123"/>
      <c r="HU83" s="123"/>
      <c r="HV83" s="123"/>
      <c r="HW83" s="123"/>
      <c r="HX83" s="123"/>
      <c r="HY83" s="123"/>
      <c r="HZ83" s="123"/>
      <c r="IA83" s="123"/>
      <c r="IB83" s="123"/>
    </row>
    <row r="84" spans="1:236" s="52" customFormat="1" ht="33">
      <c r="A84" s="17">
        <v>52</v>
      </c>
      <c r="B84" s="21" t="s">
        <v>1483</v>
      </c>
      <c r="C84" s="21" t="s">
        <v>1355</v>
      </c>
      <c r="D84" s="39" t="s">
        <v>1331</v>
      </c>
      <c r="E84" s="142">
        <v>34182</v>
      </c>
      <c r="F84" s="53" t="s">
        <v>1309</v>
      </c>
      <c r="G84" s="30">
        <v>606</v>
      </c>
      <c r="H84" s="121" t="s">
        <v>1024</v>
      </c>
      <c r="I84" s="254">
        <v>39400</v>
      </c>
      <c r="J84" s="35" t="s">
        <v>1432</v>
      </c>
      <c r="K84" s="41">
        <v>960420</v>
      </c>
      <c r="L84" s="42" t="s">
        <v>839</v>
      </c>
      <c r="M84" s="30">
        <v>606</v>
      </c>
      <c r="N84" s="53"/>
      <c r="O84" s="5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123"/>
      <c r="BW84" s="123"/>
      <c r="BX84" s="123"/>
      <c r="BY84" s="123"/>
      <c r="BZ84" s="123"/>
      <c r="CA84" s="123"/>
      <c r="CB84" s="123"/>
      <c r="CC84" s="123"/>
      <c r="CD84" s="123"/>
      <c r="CE84" s="123"/>
      <c r="CF84" s="123"/>
      <c r="CG84" s="123"/>
      <c r="CH84" s="123"/>
      <c r="CI84" s="123"/>
      <c r="CJ84" s="123"/>
      <c r="CK84" s="123"/>
      <c r="CL84" s="123"/>
      <c r="CM84" s="123"/>
      <c r="CN84" s="123"/>
      <c r="CO84" s="123"/>
      <c r="CP84" s="123"/>
      <c r="CQ84" s="123"/>
      <c r="CR84" s="123"/>
      <c r="CS84" s="123"/>
      <c r="CT84" s="123"/>
      <c r="CU84" s="123"/>
      <c r="CV84" s="123"/>
      <c r="CW84" s="123"/>
      <c r="CX84" s="123"/>
      <c r="CY84" s="123"/>
      <c r="CZ84" s="123"/>
      <c r="DA84" s="123"/>
      <c r="DB84" s="123"/>
      <c r="DC84" s="123"/>
      <c r="DD84" s="123"/>
      <c r="DE84" s="123"/>
      <c r="DF84" s="123"/>
      <c r="DG84" s="123"/>
      <c r="DH84" s="123"/>
      <c r="DI84" s="123"/>
      <c r="DJ84" s="123"/>
      <c r="DK84" s="123"/>
      <c r="DL84" s="123"/>
      <c r="DM84" s="123"/>
      <c r="DN84" s="123"/>
      <c r="DO84" s="123"/>
      <c r="DP84" s="123"/>
      <c r="DQ84" s="123"/>
      <c r="DR84" s="123"/>
      <c r="DS84" s="123"/>
      <c r="DT84" s="123"/>
      <c r="DU84" s="123"/>
      <c r="DV84" s="123"/>
      <c r="DW84" s="123"/>
      <c r="DX84" s="123"/>
      <c r="DY84" s="123"/>
      <c r="DZ84" s="123"/>
      <c r="EA84" s="123"/>
      <c r="EB84" s="123"/>
      <c r="EC84" s="123"/>
      <c r="ED84" s="123"/>
      <c r="EE84" s="123"/>
      <c r="EF84" s="123"/>
      <c r="EG84" s="123"/>
      <c r="EH84" s="123"/>
      <c r="EI84" s="123"/>
      <c r="EJ84" s="123"/>
      <c r="EK84" s="123"/>
      <c r="EL84" s="123"/>
      <c r="EM84" s="123"/>
      <c r="EN84" s="123"/>
      <c r="EO84" s="123"/>
      <c r="EP84" s="123"/>
      <c r="EQ84" s="123"/>
      <c r="ER84" s="123"/>
      <c r="ES84" s="123"/>
      <c r="ET84" s="123"/>
      <c r="EU84" s="123"/>
      <c r="EV84" s="123"/>
      <c r="EW84" s="123"/>
      <c r="EX84" s="123"/>
      <c r="EY84" s="123"/>
      <c r="EZ84" s="123"/>
      <c r="FA84" s="123"/>
      <c r="FB84" s="123"/>
      <c r="FC84" s="123"/>
      <c r="FD84" s="123"/>
      <c r="FE84" s="123"/>
      <c r="FF84" s="123"/>
      <c r="FG84" s="123"/>
      <c r="FH84" s="123"/>
      <c r="FI84" s="123"/>
      <c r="FJ84" s="123"/>
      <c r="FK84" s="123"/>
      <c r="FL84" s="123"/>
      <c r="FM84" s="123"/>
      <c r="FN84" s="123"/>
      <c r="FO84" s="123"/>
      <c r="FP84" s="123"/>
      <c r="FQ84" s="123"/>
      <c r="FR84" s="123"/>
      <c r="FS84" s="123"/>
      <c r="FT84" s="123"/>
      <c r="FU84" s="123"/>
      <c r="FV84" s="123"/>
      <c r="FW84" s="123"/>
      <c r="FX84" s="123"/>
      <c r="FY84" s="123"/>
      <c r="FZ84" s="123"/>
      <c r="GA84" s="123"/>
      <c r="GB84" s="123"/>
      <c r="GC84" s="123"/>
      <c r="GD84" s="123"/>
      <c r="GE84" s="123"/>
      <c r="GF84" s="123"/>
      <c r="GG84" s="123"/>
      <c r="GH84" s="123"/>
      <c r="GI84" s="123"/>
      <c r="GJ84" s="123"/>
      <c r="GK84" s="123"/>
      <c r="GL84" s="123"/>
      <c r="GM84" s="123"/>
      <c r="GN84" s="123"/>
      <c r="GO84" s="123"/>
      <c r="GP84" s="123"/>
      <c r="GQ84" s="123"/>
      <c r="GR84" s="123"/>
      <c r="GS84" s="123"/>
      <c r="GT84" s="123"/>
      <c r="GU84" s="123"/>
      <c r="GV84" s="123"/>
      <c r="GW84" s="123"/>
      <c r="GX84" s="123"/>
      <c r="GY84" s="123"/>
      <c r="GZ84" s="123"/>
      <c r="HA84" s="123"/>
      <c r="HB84" s="123"/>
      <c r="HC84" s="123"/>
      <c r="HD84" s="123"/>
      <c r="HE84" s="123"/>
      <c r="HF84" s="123"/>
      <c r="HG84" s="123"/>
      <c r="HH84" s="123"/>
      <c r="HI84" s="123"/>
      <c r="HJ84" s="123"/>
      <c r="HK84" s="123"/>
      <c r="HL84" s="123"/>
      <c r="HM84" s="123"/>
      <c r="HN84" s="123"/>
      <c r="HO84" s="123"/>
      <c r="HP84" s="123"/>
      <c r="HQ84" s="123"/>
      <c r="HR84" s="123"/>
      <c r="HS84" s="123"/>
      <c r="HT84" s="123"/>
      <c r="HU84" s="123"/>
      <c r="HV84" s="123"/>
      <c r="HW84" s="123"/>
      <c r="HX84" s="123"/>
      <c r="HY84" s="123"/>
      <c r="HZ84" s="123"/>
      <c r="IA84" s="123"/>
      <c r="IB84" s="123"/>
    </row>
    <row r="85" spans="1:236" s="52" customFormat="1" ht="33">
      <c r="A85" s="17">
        <v>53</v>
      </c>
      <c r="B85" s="21" t="s">
        <v>1310</v>
      </c>
      <c r="C85" s="21" t="s">
        <v>256</v>
      </c>
      <c r="D85" s="39" t="s">
        <v>1399</v>
      </c>
      <c r="E85" s="142">
        <v>36373</v>
      </c>
      <c r="F85" s="53" t="s">
        <v>1311</v>
      </c>
      <c r="G85" s="30">
        <v>1040</v>
      </c>
      <c r="H85" s="121" t="s">
        <v>1024</v>
      </c>
      <c r="I85" s="254">
        <v>39400</v>
      </c>
      <c r="J85" s="35" t="s">
        <v>1432</v>
      </c>
      <c r="K85" s="41">
        <v>960420</v>
      </c>
      <c r="L85" s="42" t="s">
        <v>839</v>
      </c>
      <c r="M85" s="30">
        <v>1040</v>
      </c>
      <c r="N85" s="53"/>
      <c r="O85" s="5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c r="BX85" s="123"/>
      <c r="BY85" s="123"/>
      <c r="BZ85" s="123"/>
      <c r="CA85" s="123"/>
      <c r="CB85" s="123"/>
      <c r="CC85" s="123"/>
      <c r="CD85" s="123"/>
      <c r="CE85" s="123"/>
      <c r="CF85" s="123"/>
      <c r="CG85" s="123"/>
      <c r="CH85" s="123"/>
      <c r="CI85" s="123"/>
      <c r="CJ85" s="123"/>
      <c r="CK85" s="123"/>
      <c r="CL85" s="123"/>
      <c r="CM85" s="123"/>
      <c r="CN85" s="123"/>
      <c r="CO85" s="123"/>
      <c r="CP85" s="123"/>
      <c r="CQ85" s="123"/>
      <c r="CR85" s="123"/>
      <c r="CS85" s="123"/>
      <c r="CT85" s="123"/>
      <c r="CU85" s="123"/>
      <c r="CV85" s="123"/>
      <c r="CW85" s="123"/>
      <c r="CX85" s="123"/>
      <c r="CY85" s="123"/>
      <c r="CZ85" s="123"/>
      <c r="DA85" s="123"/>
      <c r="DB85" s="123"/>
      <c r="DC85" s="123"/>
      <c r="DD85" s="123"/>
      <c r="DE85" s="123"/>
      <c r="DF85" s="123"/>
      <c r="DG85" s="123"/>
      <c r="DH85" s="123"/>
      <c r="DI85" s="123"/>
      <c r="DJ85" s="123"/>
      <c r="DK85" s="123"/>
      <c r="DL85" s="123"/>
      <c r="DM85" s="123"/>
      <c r="DN85" s="123"/>
      <c r="DO85" s="123"/>
      <c r="DP85" s="123"/>
      <c r="DQ85" s="123"/>
      <c r="DR85" s="123"/>
      <c r="DS85" s="123"/>
      <c r="DT85" s="123"/>
      <c r="DU85" s="123"/>
      <c r="DV85" s="123"/>
      <c r="DW85" s="123"/>
      <c r="DX85" s="123"/>
      <c r="DY85" s="123"/>
      <c r="DZ85" s="123"/>
      <c r="EA85" s="123"/>
      <c r="EB85" s="123"/>
      <c r="EC85" s="123"/>
      <c r="ED85" s="123"/>
      <c r="EE85" s="123"/>
      <c r="EF85" s="123"/>
      <c r="EG85" s="123"/>
      <c r="EH85" s="123"/>
      <c r="EI85" s="123"/>
      <c r="EJ85" s="123"/>
      <c r="EK85" s="123"/>
      <c r="EL85" s="123"/>
      <c r="EM85" s="123"/>
      <c r="EN85" s="123"/>
      <c r="EO85" s="123"/>
      <c r="EP85" s="123"/>
      <c r="EQ85" s="123"/>
      <c r="ER85" s="123"/>
      <c r="ES85" s="123"/>
      <c r="ET85" s="123"/>
      <c r="EU85" s="123"/>
      <c r="EV85" s="123"/>
      <c r="EW85" s="123"/>
      <c r="EX85" s="123"/>
      <c r="EY85" s="123"/>
      <c r="EZ85" s="123"/>
      <c r="FA85" s="123"/>
      <c r="FB85" s="123"/>
      <c r="FC85" s="123"/>
      <c r="FD85" s="123"/>
      <c r="FE85" s="123"/>
      <c r="FF85" s="123"/>
      <c r="FG85" s="123"/>
      <c r="FH85" s="123"/>
      <c r="FI85" s="123"/>
      <c r="FJ85" s="123"/>
      <c r="FK85" s="123"/>
      <c r="FL85" s="123"/>
      <c r="FM85" s="123"/>
      <c r="FN85" s="123"/>
      <c r="FO85" s="123"/>
      <c r="FP85" s="123"/>
      <c r="FQ85" s="123"/>
      <c r="FR85" s="123"/>
      <c r="FS85" s="123"/>
      <c r="FT85" s="123"/>
      <c r="FU85" s="123"/>
      <c r="FV85" s="123"/>
      <c r="FW85" s="123"/>
      <c r="FX85" s="123"/>
      <c r="FY85" s="123"/>
      <c r="FZ85" s="123"/>
      <c r="GA85" s="123"/>
      <c r="GB85" s="123"/>
      <c r="GC85" s="123"/>
      <c r="GD85" s="123"/>
      <c r="GE85" s="123"/>
      <c r="GF85" s="123"/>
      <c r="GG85" s="123"/>
      <c r="GH85" s="123"/>
      <c r="GI85" s="123"/>
      <c r="GJ85" s="123"/>
      <c r="GK85" s="123"/>
      <c r="GL85" s="123"/>
      <c r="GM85" s="123"/>
      <c r="GN85" s="123"/>
      <c r="GO85" s="123"/>
      <c r="GP85" s="123"/>
      <c r="GQ85" s="123"/>
      <c r="GR85" s="123"/>
      <c r="GS85" s="123"/>
      <c r="GT85" s="123"/>
      <c r="GU85" s="123"/>
      <c r="GV85" s="123"/>
      <c r="GW85" s="123"/>
      <c r="GX85" s="123"/>
      <c r="GY85" s="123"/>
      <c r="GZ85" s="123"/>
      <c r="HA85" s="123"/>
      <c r="HB85" s="123"/>
      <c r="HC85" s="123"/>
      <c r="HD85" s="123"/>
      <c r="HE85" s="123"/>
      <c r="HF85" s="123"/>
      <c r="HG85" s="123"/>
      <c r="HH85" s="123"/>
      <c r="HI85" s="123"/>
      <c r="HJ85" s="123"/>
      <c r="HK85" s="123"/>
      <c r="HL85" s="123"/>
      <c r="HM85" s="123"/>
      <c r="HN85" s="123"/>
      <c r="HO85" s="123"/>
      <c r="HP85" s="123"/>
      <c r="HQ85" s="123"/>
      <c r="HR85" s="123"/>
      <c r="HS85" s="123"/>
      <c r="HT85" s="123"/>
      <c r="HU85" s="123"/>
      <c r="HV85" s="123"/>
      <c r="HW85" s="123"/>
      <c r="HX85" s="123"/>
      <c r="HY85" s="123"/>
      <c r="HZ85" s="123"/>
      <c r="IA85" s="123"/>
      <c r="IB85" s="123"/>
    </row>
    <row r="86" spans="1:236" s="52" customFormat="1" ht="36" customHeight="1">
      <c r="A86" s="17">
        <v>54</v>
      </c>
      <c r="B86" s="21" t="s">
        <v>1459</v>
      </c>
      <c r="C86" s="21" t="s">
        <v>257</v>
      </c>
      <c r="D86" s="39" t="s">
        <v>1330</v>
      </c>
      <c r="E86" s="142">
        <v>28703</v>
      </c>
      <c r="F86" s="53" t="s">
        <v>1312</v>
      </c>
      <c r="G86" s="30">
        <v>1254</v>
      </c>
      <c r="H86" s="121" t="s">
        <v>1024</v>
      </c>
      <c r="I86" s="254">
        <v>39400</v>
      </c>
      <c r="J86" s="35" t="s">
        <v>1432</v>
      </c>
      <c r="K86" s="41">
        <v>960420</v>
      </c>
      <c r="L86" s="42" t="s">
        <v>839</v>
      </c>
      <c r="M86" s="30">
        <v>1254</v>
      </c>
      <c r="N86" s="53"/>
      <c r="O86" s="5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c r="BX86" s="123"/>
      <c r="BY86" s="123"/>
      <c r="BZ86" s="123"/>
      <c r="CA86" s="123"/>
      <c r="CB86" s="123"/>
      <c r="CC86" s="123"/>
      <c r="CD86" s="123"/>
      <c r="CE86" s="123"/>
      <c r="CF86" s="123"/>
      <c r="CG86" s="123"/>
      <c r="CH86" s="123"/>
      <c r="CI86" s="123"/>
      <c r="CJ86" s="123"/>
      <c r="CK86" s="123"/>
      <c r="CL86" s="123"/>
      <c r="CM86" s="123"/>
      <c r="CN86" s="123"/>
      <c r="CO86" s="123"/>
      <c r="CP86" s="123"/>
      <c r="CQ86" s="123"/>
      <c r="CR86" s="123"/>
      <c r="CS86" s="123"/>
      <c r="CT86" s="123"/>
      <c r="CU86" s="123"/>
      <c r="CV86" s="123"/>
      <c r="CW86" s="123"/>
      <c r="CX86" s="123"/>
      <c r="CY86" s="123"/>
      <c r="CZ86" s="123"/>
      <c r="DA86" s="123"/>
      <c r="DB86" s="123"/>
      <c r="DC86" s="123"/>
      <c r="DD86" s="123"/>
      <c r="DE86" s="123"/>
      <c r="DF86" s="123"/>
      <c r="DG86" s="123"/>
      <c r="DH86" s="123"/>
      <c r="DI86" s="123"/>
      <c r="DJ86" s="123"/>
      <c r="DK86" s="123"/>
      <c r="DL86" s="123"/>
      <c r="DM86" s="123"/>
      <c r="DN86" s="123"/>
      <c r="DO86" s="123"/>
      <c r="DP86" s="123"/>
      <c r="DQ86" s="123"/>
      <c r="DR86" s="123"/>
      <c r="DS86" s="123"/>
      <c r="DT86" s="123"/>
      <c r="DU86" s="123"/>
      <c r="DV86" s="123"/>
      <c r="DW86" s="123"/>
      <c r="DX86" s="123"/>
      <c r="DY86" s="123"/>
      <c r="DZ86" s="123"/>
      <c r="EA86" s="123"/>
      <c r="EB86" s="123"/>
      <c r="EC86" s="123"/>
      <c r="ED86" s="123"/>
      <c r="EE86" s="123"/>
      <c r="EF86" s="123"/>
      <c r="EG86" s="123"/>
      <c r="EH86" s="123"/>
      <c r="EI86" s="123"/>
      <c r="EJ86" s="123"/>
      <c r="EK86" s="123"/>
      <c r="EL86" s="123"/>
      <c r="EM86" s="123"/>
      <c r="EN86" s="123"/>
      <c r="EO86" s="123"/>
      <c r="EP86" s="123"/>
      <c r="EQ86" s="123"/>
      <c r="ER86" s="123"/>
      <c r="ES86" s="123"/>
      <c r="ET86" s="123"/>
      <c r="EU86" s="123"/>
      <c r="EV86" s="123"/>
      <c r="EW86" s="123"/>
      <c r="EX86" s="123"/>
      <c r="EY86" s="123"/>
      <c r="EZ86" s="123"/>
      <c r="FA86" s="123"/>
      <c r="FB86" s="123"/>
      <c r="FC86" s="123"/>
      <c r="FD86" s="123"/>
      <c r="FE86" s="123"/>
      <c r="FF86" s="123"/>
      <c r="FG86" s="123"/>
      <c r="FH86" s="123"/>
      <c r="FI86" s="123"/>
      <c r="FJ86" s="123"/>
      <c r="FK86" s="123"/>
      <c r="FL86" s="123"/>
      <c r="FM86" s="123"/>
      <c r="FN86" s="123"/>
      <c r="FO86" s="123"/>
      <c r="FP86" s="123"/>
      <c r="FQ86" s="123"/>
      <c r="FR86" s="123"/>
      <c r="FS86" s="123"/>
      <c r="FT86" s="123"/>
      <c r="FU86" s="123"/>
      <c r="FV86" s="123"/>
      <c r="FW86" s="123"/>
      <c r="FX86" s="123"/>
      <c r="FY86" s="123"/>
      <c r="FZ86" s="123"/>
      <c r="GA86" s="123"/>
      <c r="GB86" s="123"/>
      <c r="GC86" s="123"/>
      <c r="GD86" s="123"/>
      <c r="GE86" s="123"/>
      <c r="GF86" s="123"/>
      <c r="GG86" s="123"/>
      <c r="GH86" s="123"/>
      <c r="GI86" s="123"/>
      <c r="GJ86" s="123"/>
      <c r="GK86" s="123"/>
      <c r="GL86" s="123"/>
      <c r="GM86" s="123"/>
      <c r="GN86" s="123"/>
      <c r="GO86" s="123"/>
      <c r="GP86" s="123"/>
      <c r="GQ86" s="123"/>
      <c r="GR86" s="123"/>
      <c r="GS86" s="123"/>
      <c r="GT86" s="123"/>
      <c r="GU86" s="123"/>
      <c r="GV86" s="123"/>
      <c r="GW86" s="123"/>
      <c r="GX86" s="123"/>
      <c r="GY86" s="123"/>
      <c r="GZ86" s="123"/>
      <c r="HA86" s="123"/>
      <c r="HB86" s="123"/>
      <c r="HC86" s="123"/>
      <c r="HD86" s="123"/>
      <c r="HE86" s="123"/>
      <c r="HF86" s="123"/>
      <c r="HG86" s="123"/>
      <c r="HH86" s="123"/>
      <c r="HI86" s="123"/>
      <c r="HJ86" s="123"/>
      <c r="HK86" s="123"/>
      <c r="HL86" s="123"/>
      <c r="HM86" s="123"/>
      <c r="HN86" s="123"/>
      <c r="HO86" s="123"/>
      <c r="HP86" s="123"/>
      <c r="HQ86" s="123"/>
      <c r="HR86" s="123"/>
      <c r="HS86" s="123"/>
      <c r="HT86" s="123"/>
      <c r="HU86" s="123"/>
      <c r="HV86" s="123"/>
      <c r="HW86" s="123"/>
      <c r="HX86" s="123"/>
      <c r="HY86" s="123"/>
      <c r="HZ86" s="123"/>
      <c r="IA86" s="123"/>
      <c r="IB86" s="123"/>
    </row>
    <row r="87" spans="1:236" s="52" customFormat="1" ht="33">
      <c r="A87" s="17">
        <v>55</v>
      </c>
      <c r="B87" s="21" t="s">
        <v>1459</v>
      </c>
      <c r="C87" s="21" t="s">
        <v>257</v>
      </c>
      <c r="D87" s="39" t="s">
        <v>1330</v>
      </c>
      <c r="E87" s="142">
        <v>28703</v>
      </c>
      <c r="F87" s="53" t="s">
        <v>1313</v>
      </c>
      <c r="G87" s="30">
        <v>1010</v>
      </c>
      <c r="H87" s="121" t="s">
        <v>1024</v>
      </c>
      <c r="I87" s="254">
        <v>39400</v>
      </c>
      <c r="J87" s="35" t="s">
        <v>1432</v>
      </c>
      <c r="K87" s="41">
        <v>960420</v>
      </c>
      <c r="L87" s="42" t="s">
        <v>839</v>
      </c>
      <c r="M87" s="30">
        <v>1010</v>
      </c>
      <c r="N87" s="53"/>
      <c r="O87" s="5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c r="BX87" s="123"/>
      <c r="BY87" s="123"/>
      <c r="BZ87" s="123"/>
      <c r="CA87" s="123"/>
      <c r="CB87" s="123"/>
      <c r="CC87" s="123"/>
      <c r="CD87" s="123"/>
      <c r="CE87" s="123"/>
      <c r="CF87" s="123"/>
      <c r="CG87" s="123"/>
      <c r="CH87" s="123"/>
      <c r="CI87" s="123"/>
      <c r="CJ87" s="123"/>
      <c r="CK87" s="123"/>
      <c r="CL87" s="123"/>
      <c r="CM87" s="123"/>
      <c r="CN87" s="123"/>
      <c r="CO87" s="123"/>
      <c r="CP87" s="123"/>
      <c r="CQ87" s="123"/>
      <c r="CR87" s="123"/>
      <c r="CS87" s="123"/>
      <c r="CT87" s="123"/>
      <c r="CU87" s="123"/>
      <c r="CV87" s="123"/>
      <c r="CW87" s="123"/>
      <c r="CX87" s="123"/>
      <c r="CY87" s="123"/>
      <c r="CZ87" s="123"/>
      <c r="DA87" s="123"/>
      <c r="DB87" s="123"/>
      <c r="DC87" s="123"/>
      <c r="DD87" s="123"/>
      <c r="DE87" s="123"/>
      <c r="DF87" s="123"/>
      <c r="DG87" s="123"/>
      <c r="DH87" s="123"/>
      <c r="DI87" s="123"/>
      <c r="DJ87" s="123"/>
      <c r="DK87" s="123"/>
      <c r="DL87" s="123"/>
      <c r="DM87" s="123"/>
      <c r="DN87" s="123"/>
      <c r="DO87" s="123"/>
      <c r="DP87" s="123"/>
      <c r="DQ87" s="123"/>
      <c r="DR87" s="123"/>
      <c r="DS87" s="123"/>
      <c r="DT87" s="123"/>
      <c r="DU87" s="123"/>
      <c r="DV87" s="123"/>
      <c r="DW87" s="123"/>
      <c r="DX87" s="123"/>
      <c r="DY87" s="123"/>
      <c r="DZ87" s="123"/>
      <c r="EA87" s="123"/>
      <c r="EB87" s="123"/>
      <c r="EC87" s="123"/>
      <c r="ED87" s="123"/>
      <c r="EE87" s="123"/>
      <c r="EF87" s="123"/>
      <c r="EG87" s="123"/>
      <c r="EH87" s="123"/>
      <c r="EI87" s="123"/>
      <c r="EJ87" s="123"/>
      <c r="EK87" s="123"/>
      <c r="EL87" s="123"/>
      <c r="EM87" s="123"/>
      <c r="EN87" s="123"/>
      <c r="EO87" s="123"/>
      <c r="EP87" s="123"/>
      <c r="EQ87" s="123"/>
      <c r="ER87" s="123"/>
      <c r="ES87" s="123"/>
      <c r="ET87" s="123"/>
      <c r="EU87" s="123"/>
      <c r="EV87" s="123"/>
      <c r="EW87" s="123"/>
      <c r="EX87" s="123"/>
      <c r="EY87" s="123"/>
      <c r="EZ87" s="123"/>
      <c r="FA87" s="123"/>
      <c r="FB87" s="123"/>
      <c r="FC87" s="123"/>
      <c r="FD87" s="123"/>
      <c r="FE87" s="123"/>
      <c r="FF87" s="123"/>
      <c r="FG87" s="123"/>
      <c r="FH87" s="123"/>
      <c r="FI87" s="123"/>
      <c r="FJ87" s="123"/>
      <c r="FK87" s="123"/>
      <c r="FL87" s="123"/>
      <c r="FM87" s="123"/>
      <c r="FN87" s="123"/>
      <c r="FO87" s="123"/>
      <c r="FP87" s="123"/>
      <c r="FQ87" s="123"/>
      <c r="FR87" s="123"/>
      <c r="FS87" s="123"/>
      <c r="FT87" s="123"/>
      <c r="FU87" s="123"/>
      <c r="FV87" s="123"/>
      <c r="FW87" s="123"/>
      <c r="FX87" s="123"/>
      <c r="FY87" s="123"/>
      <c r="FZ87" s="123"/>
      <c r="GA87" s="123"/>
      <c r="GB87" s="123"/>
      <c r="GC87" s="123"/>
      <c r="GD87" s="123"/>
      <c r="GE87" s="123"/>
      <c r="GF87" s="123"/>
      <c r="GG87" s="123"/>
      <c r="GH87" s="123"/>
      <c r="GI87" s="123"/>
      <c r="GJ87" s="123"/>
      <c r="GK87" s="123"/>
      <c r="GL87" s="123"/>
      <c r="GM87" s="123"/>
      <c r="GN87" s="123"/>
      <c r="GO87" s="123"/>
      <c r="GP87" s="123"/>
      <c r="GQ87" s="123"/>
      <c r="GR87" s="123"/>
      <c r="GS87" s="123"/>
      <c r="GT87" s="123"/>
      <c r="GU87" s="123"/>
      <c r="GV87" s="123"/>
      <c r="GW87" s="123"/>
      <c r="GX87" s="123"/>
      <c r="GY87" s="123"/>
      <c r="GZ87" s="123"/>
      <c r="HA87" s="123"/>
      <c r="HB87" s="123"/>
      <c r="HC87" s="123"/>
      <c r="HD87" s="123"/>
      <c r="HE87" s="123"/>
      <c r="HF87" s="123"/>
      <c r="HG87" s="123"/>
      <c r="HH87" s="123"/>
      <c r="HI87" s="123"/>
      <c r="HJ87" s="123"/>
      <c r="HK87" s="123"/>
      <c r="HL87" s="123"/>
      <c r="HM87" s="123"/>
      <c r="HN87" s="123"/>
      <c r="HO87" s="123"/>
      <c r="HP87" s="123"/>
      <c r="HQ87" s="123"/>
      <c r="HR87" s="123"/>
      <c r="HS87" s="123"/>
      <c r="HT87" s="123"/>
      <c r="HU87" s="123"/>
      <c r="HV87" s="123"/>
      <c r="HW87" s="123"/>
      <c r="HX87" s="123"/>
      <c r="HY87" s="123"/>
      <c r="HZ87" s="123"/>
      <c r="IA87" s="123"/>
      <c r="IB87" s="123"/>
    </row>
    <row r="88" spans="1:236" s="52" customFormat="1" ht="33">
      <c r="A88" s="17">
        <v>56</v>
      </c>
      <c r="B88" s="21" t="s">
        <v>1314</v>
      </c>
      <c r="C88" s="21" t="s">
        <v>1380</v>
      </c>
      <c r="D88" s="39" t="s">
        <v>1511</v>
      </c>
      <c r="E88" s="142">
        <v>35278</v>
      </c>
      <c r="F88" s="53" t="s">
        <v>1315</v>
      </c>
      <c r="G88" s="30">
        <v>3178</v>
      </c>
      <c r="H88" s="121" t="s">
        <v>1024</v>
      </c>
      <c r="I88" s="254">
        <v>39400</v>
      </c>
      <c r="J88" s="35" t="s">
        <v>1432</v>
      </c>
      <c r="K88" s="41">
        <v>960504</v>
      </c>
      <c r="L88" s="42" t="s">
        <v>1456</v>
      </c>
      <c r="M88" s="30">
        <v>3178</v>
      </c>
      <c r="N88" s="53"/>
      <c r="O88" s="5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23"/>
      <c r="BY88" s="123"/>
      <c r="BZ88" s="123"/>
      <c r="CA88" s="123"/>
      <c r="CB88" s="123"/>
      <c r="CC88" s="123"/>
      <c r="CD88" s="123"/>
      <c r="CE88" s="123"/>
      <c r="CF88" s="123"/>
      <c r="CG88" s="123"/>
      <c r="CH88" s="123"/>
      <c r="CI88" s="123"/>
      <c r="CJ88" s="123"/>
      <c r="CK88" s="123"/>
      <c r="CL88" s="123"/>
      <c r="CM88" s="123"/>
      <c r="CN88" s="123"/>
      <c r="CO88" s="123"/>
      <c r="CP88" s="123"/>
      <c r="CQ88" s="123"/>
      <c r="CR88" s="123"/>
      <c r="CS88" s="123"/>
      <c r="CT88" s="123"/>
      <c r="CU88" s="123"/>
      <c r="CV88" s="123"/>
      <c r="CW88" s="123"/>
      <c r="CX88" s="123"/>
      <c r="CY88" s="123"/>
      <c r="CZ88" s="123"/>
      <c r="DA88" s="123"/>
      <c r="DB88" s="123"/>
      <c r="DC88" s="123"/>
      <c r="DD88" s="123"/>
      <c r="DE88" s="123"/>
      <c r="DF88" s="123"/>
      <c r="DG88" s="123"/>
      <c r="DH88" s="123"/>
      <c r="DI88" s="123"/>
      <c r="DJ88" s="123"/>
      <c r="DK88" s="123"/>
      <c r="DL88" s="123"/>
      <c r="DM88" s="123"/>
      <c r="DN88" s="123"/>
      <c r="DO88" s="123"/>
      <c r="DP88" s="123"/>
      <c r="DQ88" s="123"/>
      <c r="DR88" s="123"/>
      <c r="DS88" s="123"/>
      <c r="DT88" s="123"/>
      <c r="DU88" s="123"/>
      <c r="DV88" s="123"/>
      <c r="DW88" s="123"/>
      <c r="DX88" s="123"/>
      <c r="DY88" s="123"/>
      <c r="DZ88" s="123"/>
      <c r="EA88" s="123"/>
      <c r="EB88" s="123"/>
      <c r="EC88" s="123"/>
      <c r="ED88" s="123"/>
      <c r="EE88" s="123"/>
      <c r="EF88" s="123"/>
      <c r="EG88" s="123"/>
      <c r="EH88" s="123"/>
      <c r="EI88" s="123"/>
      <c r="EJ88" s="123"/>
      <c r="EK88" s="123"/>
      <c r="EL88" s="123"/>
      <c r="EM88" s="123"/>
      <c r="EN88" s="123"/>
      <c r="EO88" s="123"/>
      <c r="EP88" s="123"/>
      <c r="EQ88" s="123"/>
      <c r="ER88" s="123"/>
      <c r="ES88" s="123"/>
      <c r="ET88" s="123"/>
      <c r="EU88" s="123"/>
      <c r="EV88" s="123"/>
      <c r="EW88" s="123"/>
      <c r="EX88" s="123"/>
      <c r="EY88" s="123"/>
      <c r="EZ88" s="123"/>
      <c r="FA88" s="123"/>
      <c r="FB88" s="123"/>
      <c r="FC88" s="123"/>
      <c r="FD88" s="123"/>
      <c r="FE88" s="123"/>
      <c r="FF88" s="123"/>
      <c r="FG88" s="123"/>
      <c r="FH88" s="123"/>
      <c r="FI88" s="123"/>
      <c r="FJ88" s="123"/>
      <c r="FK88" s="123"/>
      <c r="FL88" s="123"/>
      <c r="FM88" s="123"/>
      <c r="FN88" s="123"/>
      <c r="FO88" s="123"/>
      <c r="FP88" s="123"/>
      <c r="FQ88" s="123"/>
      <c r="FR88" s="123"/>
      <c r="FS88" s="123"/>
      <c r="FT88" s="123"/>
      <c r="FU88" s="123"/>
      <c r="FV88" s="123"/>
      <c r="FW88" s="123"/>
      <c r="FX88" s="123"/>
      <c r="FY88" s="123"/>
      <c r="FZ88" s="123"/>
      <c r="GA88" s="123"/>
      <c r="GB88" s="123"/>
      <c r="GC88" s="123"/>
      <c r="GD88" s="123"/>
      <c r="GE88" s="123"/>
      <c r="GF88" s="123"/>
      <c r="GG88" s="123"/>
      <c r="GH88" s="123"/>
      <c r="GI88" s="123"/>
      <c r="GJ88" s="123"/>
      <c r="GK88" s="123"/>
      <c r="GL88" s="123"/>
      <c r="GM88" s="123"/>
      <c r="GN88" s="123"/>
      <c r="GO88" s="123"/>
      <c r="GP88" s="123"/>
      <c r="GQ88" s="123"/>
      <c r="GR88" s="123"/>
      <c r="GS88" s="123"/>
      <c r="GT88" s="123"/>
      <c r="GU88" s="123"/>
      <c r="GV88" s="123"/>
      <c r="GW88" s="123"/>
      <c r="GX88" s="123"/>
      <c r="GY88" s="123"/>
      <c r="GZ88" s="123"/>
      <c r="HA88" s="123"/>
      <c r="HB88" s="123"/>
      <c r="HC88" s="123"/>
      <c r="HD88" s="123"/>
      <c r="HE88" s="123"/>
      <c r="HF88" s="123"/>
      <c r="HG88" s="123"/>
      <c r="HH88" s="123"/>
      <c r="HI88" s="123"/>
      <c r="HJ88" s="123"/>
      <c r="HK88" s="123"/>
      <c r="HL88" s="123"/>
      <c r="HM88" s="123"/>
      <c r="HN88" s="123"/>
      <c r="HO88" s="123"/>
      <c r="HP88" s="123"/>
      <c r="HQ88" s="123"/>
      <c r="HR88" s="123"/>
      <c r="HS88" s="123"/>
      <c r="HT88" s="123"/>
      <c r="HU88" s="123"/>
      <c r="HV88" s="123"/>
      <c r="HW88" s="123"/>
      <c r="HX88" s="123"/>
      <c r="HY88" s="123"/>
      <c r="HZ88" s="123"/>
      <c r="IA88" s="123"/>
      <c r="IB88" s="123"/>
    </row>
    <row r="89" spans="1:236" s="52" customFormat="1" ht="33">
      <c r="A89" s="17">
        <v>57</v>
      </c>
      <c r="B89" s="21" t="s">
        <v>1316</v>
      </c>
      <c r="C89" s="21" t="s">
        <v>258</v>
      </c>
      <c r="D89" s="39" t="s">
        <v>1510</v>
      </c>
      <c r="E89" s="142">
        <v>34547</v>
      </c>
      <c r="F89" s="53" t="s">
        <v>1317</v>
      </c>
      <c r="G89" s="30">
        <v>1032</v>
      </c>
      <c r="H89" s="121" t="s">
        <v>1024</v>
      </c>
      <c r="I89" s="254">
        <v>39400</v>
      </c>
      <c r="J89" s="35" t="s">
        <v>1432</v>
      </c>
      <c r="K89" s="41">
        <v>960508</v>
      </c>
      <c r="L89" s="42" t="s">
        <v>1035</v>
      </c>
      <c r="M89" s="30">
        <v>1032</v>
      </c>
      <c r="N89" s="53"/>
      <c r="O89" s="5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23"/>
      <c r="BY89" s="123"/>
      <c r="BZ89" s="123"/>
      <c r="CA89" s="123"/>
      <c r="CB89" s="123"/>
      <c r="CC89" s="123"/>
      <c r="CD89" s="123"/>
      <c r="CE89" s="123"/>
      <c r="CF89" s="123"/>
      <c r="CG89" s="123"/>
      <c r="CH89" s="123"/>
      <c r="CI89" s="123"/>
      <c r="CJ89" s="123"/>
      <c r="CK89" s="123"/>
      <c r="CL89" s="123"/>
      <c r="CM89" s="123"/>
      <c r="CN89" s="123"/>
      <c r="CO89" s="123"/>
      <c r="CP89" s="123"/>
      <c r="CQ89" s="123"/>
      <c r="CR89" s="123"/>
      <c r="CS89" s="123"/>
      <c r="CT89" s="123"/>
      <c r="CU89" s="123"/>
      <c r="CV89" s="123"/>
      <c r="CW89" s="123"/>
      <c r="CX89" s="123"/>
      <c r="CY89" s="123"/>
      <c r="CZ89" s="123"/>
      <c r="DA89" s="123"/>
      <c r="DB89" s="123"/>
      <c r="DC89" s="123"/>
      <c r="DD89" s="123"/>
      <c r="DE89" s="123"/>
      <c r="DF89" s="123"/>
      <c r="DG89" s="123"/>
      <c r="DH89" s="123"/>
      <c r="DI89" s="123"/>
      <c r="DJ89" s="123"/>
      <c r="DK89" s="123"/>
      <c r="DL89" s="123"/>
      <c r="DM89" s="123"/>
      <c r="DN89" s="123"/>
      <c r="DO89" s="123"/>
      <c r="DP89" s="123"/>
      <c r="DQ89" s="123"/>
      <c r="DR89" s="123"/>
      <c r="DS89" s="123"/>
      <c r="DT89" s="123"/>
      <c r="DU89" s="123"/>
      <c r="DV89" s="123"/>
      <c r="DW89" s="123"/>
      <c r="DX89" s="123"/>
      <c r="DY89" s="123"/>
      <c r="DZ89" s="123"/>
      <c r="EA89" s="123"/>
      <c r="EB89" s="123"/>
      <c r="EC89" s="123"/>
      <c r="ED89" s="123"/>
      <c r="EE89" s="123"/>
      <c r="EF89" s="123"/>
      <c r="EG89" s="123"/>
      <c r="EH89" s="123"/>
      <c r="EI89" s="123"/>
      <c r="EJ89" s="123"/>
      <c r="EK89" s="123"/>
      <c r="EL89" s="123"/>
      <c r="EM89" s="123"/>
      <c r="EN89" s="123"/>
      <c r="EO89" s="123"/>
      <c r="EP89" s="123"/>
      <c r="EQ89" s="123"/>
      <c r="ER89" s="123"/>
      <c r="ES89" s="123"/>
      <c r="ET89" s="123"/>
      <c r="EU89" s="123"/>
      <c r="EV89" s="123"/>
      <c r="EW89" s="123"/>
      <c r="EX89" s="123"/>
      <c r="EY89" s="123"/>
      <c r="EZ89" s="123"/>
      <c r="FA89" s="123"/>
      <c r="FB89" s="123"/>
      <c r="FC89" s="123"/>
      <c r="FD89" s="123"/>
      <c r="FE89" s="123"/>
      <c r="FF89" s="123"/>
      <c r="FG89" s="123"/>
      <c r="FH89" s="123"/>
      <c r="FI89" s="123"/>
      <c r="FJ89" s="123"/>
      <c r="FK89" s="123"/>
      <c r="FL89" s="123"/>
      <c r="FM89" s="123"/>
      <c r="FN89" s="123"/>
      <c r="FO89" s="123"/>
      <c r="FP89" s="123"/>
      <c r="FQ89" s="123"/>
      <c r="FR89" s="123"/>
      <c r="FS89" s="123"/>
      <c r="FT89" s="123"/>
      <c r="FU89" s="123"/>
      <c r="FV89" s="123"/>
      <c r="FW89" s="123"/>
      <c r="FX89" s="123"/>
      <c r="FY89" s="123"/>
      <c r="FZ89" s="123"/>
      <c r="GA89" s="123"/>
      <c r="GB89" s="123"/>
      <c r="GC89" s="123"/>
      <c r="GD89" s="123"/>
      <c r="GE89" s="123"/>
      <c r="GF89" s="123"/>
      <c r="GG89" s="123"/>
      <c r="GH89" s="123"/>
      <c r="GI89" s="123"/>
      <c r="GJ89" s="123"/>
      <c r="GK89" s="123"/>
      <c r="GL89" s="123"/>
      <c r="GM89" s="123"/>
      <c r="GN89" s="123"/>
      <c r="GO89" s="123"/>
      <c r="GP89" s="123"/>
      <c r="GQ89" s="123"/>
      <c r="GR89" s="123"/>
      <c r="GS89" s="123"/>
      <c r="GT89" s="123"/>
      <c r="GU89" s="123"/>
      <c r="GV89" s="123"/>
      <c r="GW89" s="123"/>
      <c r="GX89" s="123"/>
      <c r="GY89" s="123"/>
      <c r="GZ89" s="123"/>
      <c r="HA89" s="123"/>
      <c r="HB89" s="123"/>
      <c r="HC89" s="123"/>
      <c r="HD89" s="123"/>
      <c r="HE89" s="123"/>
      <c r="HF89" s="123"/>
      <c r="HG89" s="123"/>
      <c r="HH89" s="123"/>
      <c r="HI89" s="123"/>
      <c r="HJ89" s="123"/>
      <c r="HK89" s="123"/>
      <c r="HL89" s="123"/>
      <c r="HM89" s="123"/>
      <c r="HN89" s="123"/>
      <c r="HO89" s="123"/>
      <c r="HP89" s="123"/>
      <c r="HQ89" s="123"/>
      <c r="HR89" s="123"/>
      <c r="HS89" s="123"/>
      <c r="HT89" s="123"/>
      <c r="HU89" s="123"/>
      <c r="HV89" s="123"/>
      <c r="HW89" s="123"/>
      <c r="HX89" s="123"/>
      <c r="HY89" s="123"/>
      <c r="HZ89" s="123"/>
      <c r="IA89" s="123"/>
      <c r="IB89" s="123"/>
    </row>
    <row r="90" spans="1:236" s="52" customFormat="1" ht="33">
      <c r="A90" s="17">
        <v>58</v>
      </c>
      <c r="B90" s="21" t="s">
        <v>1318</v>
      </c>
      <c r="C90" s="21" t="s">
        <v>258</v>
      </c>
      <c r="D90" s="39" t="s">
        <v>1508</v>
      </c>
      <c r="E90" s="142">
        <v>34731</v>
      </c>
      <c r="F90" s="53" t="s">
        <v>1317</v>
      </c>
      <c r="G90" s="30">
        <v>1032</v>
      </c>
      <c r="H90" s="121" t="s">
        <v>1024</v>
      </c>
      <c r="I90" s="254">
        <v>39400</v>
      </c>
      <c r="J90" s="35" t="s">
        <v>1432</v>
      </c>
      <c r="K90" s="41">
        <v>960508</v>
      </c>
      <c r="L90" s="42" t="s">
        <v>1035</v>
      </c>
      <c r="M90" s="30">
        <v>1032</v>
      </c>
      <c r="N90" s="53"/>
      <c r="O90" s="5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3"/>
      <c r="CL90" s="123"/>
      <c r="CM90" s="123"/>
      <c r="CN90" s="123"/>
      <c r="CO90" s="123"/>
      <c r="CP90" s="123"/>
      <c r="CQ90" s="123"/>
      <c r="CR90" s="123"/>
      <c r="CS90" s="123"/>
      <c r="CT90" s="123"/>
      <c r="CU90" s="123"/>
      <c r="CV90" s="123"/>
      <c r="CW90" s="123"/>
      <c r="CX90" s="123"/>
      <c r="CY90" s="123"/>
      <c r="CZ90" s="123"/>
      <c r="DA90" s="123"/>
      <c r="DB90" s="123"/>
      <c r="DC90" s="123"/>
      <c r="DD90" s="123"/>
      <c r="DE90" s="123"/>
      <c r="DF90" s="123"/>
      <c r="DG90" s="123"/>
      <c r="DH90" s="123"/>
      <c r="DI90" s="123"/>
      <c r="DJ90" s="123"/>
      <c r="DK90" s="123"/>
      <c r="DL90" s="123"/>
      <c r="DM90" s="123"/>
      <c r="DN90" s="123"/>
      <c r="DO90" s="123"/>
      <c r="DP90" s="123"/>
      <c r="DQ90" s="123"/>
      <c r="DR90" s="123"/>
      <c r="DS90" s="123"/>
      <c r="DT90" s="123"/>
      <c r="DU90" s="123"/>
      <c r="DV90" s="123"/>
      <c r="DW90" s="123"/>
      <c r="DX90" s="123"/>
      <c r="DY90" s="123"/>
      <c r="DZ90" s="123"/>
      <c r="EA90" s="123"/>
      <c r="EB90" s="123"/>
      <c r="EC90" s="123"/>
      <c r="ED90" s="123"/>
      <c r="EE90" s="123"/>
      <c r="EF90" s="123"/>
      <c r="EG90" s="123"/>
      <c r="EH90" s="123"/>
      <c r="EI90" s="123"/>
      <c r="EJ90" s="123"/>
      <c r="EK90" s="123"/>
      <c r="EL90" s="123"/>
      <c r="EM90" s="123"/>
      <c r="EN90" s="123"/>
      <c r="EO90" s="123"/>
      <c r="EP90" s="123"/>
      <c r="EQ90" s="123"/>
      <c r="ER90" s="123"/>
      <c r="ES90" s="123"/>
      <c r="ET90" s="123"/>
      <c r="EU90" s="123"/>
      <c r="EV90" s="123"/>
      <c r="EW90" s="123"/>
      <c r="EX90" s="123"/>
      <c r="EY90" s="123"/>
      <c r="EZ90" s="123"/>
      <c r="FA90" s="123"/>
      <c r="FB90" s="123"/>
      <c r="FC90" s="123"/>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c r="FZ90" s="123"/>
      <c r="GA90" s="123"/>
      <c r="GB90" s="123"/>
      <c r="GC90" s="123"/>
      <c r="GD90" s="123"/>
      <c r="GE90" s="123"/>
      <c r="GF90" s="123"/>
      <c r="GG90" s="123"/>
      <c r="GH90" s="123"/>
      <c r="GI90" s="123"/>
      <c r="GJ90" s="123"/>
      <c r="GK90" s="123"/>
      <c r="GL90" s="123"/>
      <c r="GM90" s="123"/>
      <c r="GN90" s="123"/>
      <c r="GO90" s="123"/>
      <c r="GP90" s="123"/>
      <c r="GQ90" s="123"/>
      <c r="GR90" s="123"/>
      <c r="GS90" s="123"/>
      <c r="GT90" s="123"/>
      <c r="GU90" s="123"/>
      <c r="GV90" s="123"/>
      <c r="GW90" s="123"/>
      <c r="GX90" s="123"/>
      <c r="GY90" s="123"/>
      <c r="GZ90" s="123"/>
      <c r="HA90" s="123"/>
      <c r="HB90" s="123"/>
      <c r="HC90" s="123"/>
      <c r="HD90" s="123"/>
      <c r="HE90" s="123"/>
      <c r="HF90" s="123"/>
      <c r="HG90" s="123"/>
      <c r="HH90" s="123"/>
      <c r="HI90" s="123"/>
      <c r="HJ90" s="123"/>
      <c r="HK90" s="123"/>
      <c r="HL90" s="123"/>
      <c r="HM90" s="123"/>
      <c r="HN90" s="123"/>
      <c r="HO90" s="123"/>
      <c r="HP90" s="123"/>
      <c r="HQ90" s="123"/>
      <c r="HR90" s="123"/>
      <c r="HS90" s="123"/>
      <c r="HT90" s="123"/>
      <c r="HU90" s="123"/>
      <c r="HV90" s="123"/>
      <c r="HW90" s="123"/>
      <c r="HX90" s="123"/>
      <c r="HY90" s="123"/>
      <c r="HZ90" s="123"/>
      <c r="IA90" s="123"/>
      <c r="IB90" s="123"/>
    </row>
    <row r="91" spans="1:236" s="52" customFormat="1" ht="33">
      <c r="A91" s="17">
        <v>59</v>
      </c>
      <c r="B91" s="21" t="s">
        <v>1319</v>
      </c>
      <c r="C91" s="21" t="s">
        <v>1381</v>
      </c>
      <c r="D91" s="39" t="s">
        <v>1509</v>
      </c>
      <c r="E91" s="142">
        <v>30164</v>
      </c>
      <c r="F91" s="53" t="s">
        <v>1274</v>
      </c>
      <c r="G91" s="30">
        <v>1086</v>
      </c>
      <c r="H91" s="121" t="s">
        <v>1024</v>
      </c>
      <c r="I91" s="254">
        <v>39400</v>
      </c>
      <c r="J91" s="35" t="s">
        <v>1432</v>
      </c>
      <c r="K91" s="41">
        <v>960514</v>
      </c>
      <c r="L91" s="42" t="s">
        <v>1275</v>
      </c>
      <c r="M91" s="30">
        <v>1086</v>
      </c>
      <c r="N91" s="53"/>
      <c r="O91" s="5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123"/>
      <c r="BY91" s="123"/>
      <c r="BZ91" s="123"/>
      <c r="CA91" s="123"/>
      <c r="CB91" s="123"/>
      <c r="CC91" s="123"/>
      <c r="CD91" s="123"/>
      <c r="CE91" s="123"/>
      <c r="CF91" s="123"/>
      <c r="CG91" s="123"/>
      <c r="CH91" s="123"/>
      <c r="CI91" s="123"/>
      <c r="CJ91" s="123"/>
      <c r="CK91" s="123"/>
      <c r="CL91" s="123"/>
      <c r="CM91" s="123"/>
      <c r="CN91" s="123"/>
      <c r="CO91" s="123"/>
      <c r="CP91" s="123"/>
      <c r="CQ91" s="123"/>
      <c r="CR91" s="123"/>
      <c r="CS91" s="123"/>
      <c r="CT91" s="123"/>
      <c r="CU91" s="123"/>
      <c r="CV91" s="123"/>
      <c r="CW91" s="123"/>
      <c r="CX91" s="123"/>
      <c r="CY91" s="123"/>
      <c r="CZ91" s="123"/>
      <c r="DA91" s="123"/>
      <c r="DB91" s="123"/>
      <c r="DC91" s="123"/>
      <c r="DD91" s="123"/>
      <c r="DE91" s="123"/>
      <c r="DF91" s="123"/>
      <c r="DG91" s="123"/>
      <c r="DH91" s="123"/>
      <c r="DI91" s="123"/>
      <c r="DJ91" s="123"/>
      <c r="DK91" s="123"/>
      <c r="DL91" s="123"/>
      <c r="DM91" s="123"/>
      <c r="DN91" s="123"/>
      <c r="DO91" s="123"/>
      <c r="DP91" s="123"/>
      <c r="DQ91" s="123"/>
      <c r="DR91" s="123"/>
      <c r="DS91" s="123"/>
      <c r="DT91" s="123"/>
      <c r="DU91" s="123"/>
      <c r="DV91" s="123"/>
      <c r="DW91" s="123"/>
      <c r="DX91" s="123"/>
      <c r="DY91" s="123"/>
      <c r="DZ91" s="123"/>
      <c r="EA91" s="123"/>
      <c r="EB91" s="123"/>
      <c r="EC91" s="123"/>
      <c r="ED91" s="123"/>
      <c r="EE91" s="123"/>
      <c r="EF91" s="123"/>
      <c r="EG91" s="123"/>
      <c r="EH91" s="123"/>
      <c r="EI91" s="123"/>
      <c r="EJ91" s="123"/>
      <c r="EK91" s="123"/>
      <c r="EL91" s="123"/>
      <c r="EM91" s="123"/>
      <c r="EN91" s="123"/>
      <c r="EO91" s="123"/>
      <c r="EP91" s="123"/>
      <c r="EQ91" s="123"/>
      <c r="ER91" s="123"/>
      <c r="ES91" s="123"/>
      <c r="ET91" s="123"/>
      <c r="EU91" s="123"/>
      <c r="EV91" s="123"/>
      <c r="EW91" s="123"/>
      <c r="EX91" s="123"/>
      <c r="EY91" s="123"/>
      <c r="EZ91" s="123"/>
      <c r="FA91" s="123"/>
      <c r="FB91" s="123"/>
      <c r="FC91" s="123"/>
      <c r="FD91" s="123"/>
      <c r="FE91" s="123"/>
      <c r="FF91" s="123"/>
      <c r="FG91" s="123"/>
      <c r="FH91" s="123"/>
      <c r="FI91" s="123"/>
      <c r="FJ91" s="123"/>
      <c r="FK91" s="123"/>
      <c r="FL91" s="123"/>
      <c r="FM91" s="123"/>
      <c r="FN91" s="123"/>
      <c r="FO91" s="123"/>
      <c r="FP91" s="123"/>
      <c r="FQ91" s="123"/>
      <c r="FR91" s="123"/>
      <c r="FS91" s="123"/>
      <c r="FT91" s="123"/>
      <c r="FU91" s="123"/>
      <c r="FV91" s="123"/>
      <c r="FW91" s="123"/>
      <c r="FX91" s="123"/>
      <c r="FY91" s="123"/>
      <c r="FZ91" s="123"/>
      <c r="GA91" s="123"/>
      <c r="GB91" s="123"/>
      <c r="GC91" s="123"/>
      <c r="GD91" s="123"/>
      <c r="GE91" s="123"/>
      <c r="GF91" s="123"/>
      <c r="GG91" s="123"/>
      <c r="GH91" s="123"/>
      <c r="GI91" s="123"/>
      <c r="GJ91" s="123"/>
      <c r="GK91" s="123"/>
      <c r="GL91" s="123"/>
      <c r="GM91" s="123"/>
      <c r="GN91" s="123"/>
      <c r="GO91" s="123"/>
      <c r="GP91" s="123"/>
      <c r="GQ91" s="123"/>
      <c r="GR91" s="123"/>
      <c r="GS91" s="123"/>
      <c r="GT91" s="123"/>
      <c r="GU91" s="123"/>
      <c r="GV91" s="123"/>
      <c r="GW91" s="123"/>
      <c r="GX91" s="123"/>
      <c r="GY91" s="123"/>
      <c r="GZ91" s="123"/>
      <c r="HA91" s="123"/>
      <c r="HB91" s="123"/>
      <c r="HC91" s="123"/>
      <c r="HD91" s="123"/>
      <c r="HE91" s="123"/>
      <c r="HF91" s="123"/>
      <c r="HG91" s="123"/>
      <c r="HH91" s="123"/>
      <c r="HI91" s="123"/>
      <c r="HJ91" s="123"/>
      <c r="HK91" s="123"/>
      <c r="HL91" s="123"/>
      <c r="HM91" s="123"/>
      <c r="HN91" s="123"/>
      <c r="HO91" s="123"/>
      <c r="HP91" s="123"/>
      <c r="HQ91" s="123"/>
      <c r="HR91" s="123"/>
      <c r="HS91" s="123"/>
      <c r="HT91" s="123"/>
      <c r="HU91" s="123"/>
      <c r="HV91" s="123"/>
      <c r="HW91" s="123"/>
      <c r="HX91" s="123"/>
      <c r="HY91" s="123"/>
      <c r="HZ91" s="123"/>
      <c r="IA91" s="123"/>
      <c r="IB91" s="123"/>
    </row>
    <row r="92" spans="1:236" s="52" customFormat="1" ht="33">
      <c r="A92" s="17">
        <v>60</v>
      </c>
      <c r="B92" s="21" t="s">
        <v>1318</v>
      </c>
      <c r="C92" s="21" t="s">
        <v>258</v>
      </c>
      <c r="D92" s="39" t="s">
        <v>1508</v>
      </c>
      <c r="E92" s="142">
        <v>34731</v>
      </c>
      <c r="F92" s="53" t="s">
        <v>1276</v>
      </c>
      <c r="G92" s="30">
        <v>1482</v>
      </c>
      <c r="H92" s="121" t="s">
        <v>1024</v>
      </c>
      <c r="I92" s="254">
        <v>39400</v>
      </c>
      <c r="J92" s="35" t="s">
        <v>1432</v>
      </c>
      <c r="K92" s="41">
        <v>960518</v>
      </c>
      <c r="L92" s="42" t="s">
        <v>1037</v>
      </c>
      <c r="M92" s="30">
        <v>1482</v>
      </c>
      <c r="N92" s="53"/>
      <c r="O92" s="5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c r="BX92" s="123"/>
      <c r="BY92" s="123"/>
      <c r="BZ92" s="123"/>
      <c r="CA92" s="123"/>
      <c r="CB92" s="123"/>
      <c r="CC92" s="123"/>
      <c r="CD92" s="123"/>
      <c r="CE92" s="123"/>
      <c r="CF92" s="123"/>
      <c r="CG92" s="123"/>
      <c r="CH92" s="123"/>
      <c r="CI92" s="123"/>
      <c r="CJ92" s="123"/>
      <c r="CK92" s="123"/>
      <c r="CL92" s="123"/>
      <c r="CM92" s="123"/>
      <c r="CN92" s="123"/>
      <c r="CO92" s="123"/>
      <c r="CP92" s="123"/>
      <c r="CQ92" s="123"/>
      <c r="CR92" s="123"/>
      <c r="CS92" s="123"/>
      <c r="CT92" s="123"/>
      <c r="CU92" s="123"/>
      <c r="CV92" s="123"/>
      <c r="CW92" s="123"/>
      <c r="CX92" s="123"/>
      <c r="CY92" s="123"/>
      <c r="CZ92" s="123"/>
      <c r="DA92" s="123"/>
      <c r="DB92" s="123"/>
      <c r="DC92" s="123"/>
      <c r="DD92" s="123"/>
      <c r="DE92" s="123"/>
      <c r="DF92" s="123"/>
      <c r="DG92" s="123"/>
      <c r="DH92" s="123"/>
      <c r="DI92" s="123"/>
      <c r="DJ92" s="123"/>
      <c r="DK92" s="123"/>
      <c r="DL92" s="123"/>
      <c r="DM92" s="123"/>
      <c r="DN92" s="123"/>
      <c r="DO92" s="123"/>
      <c r="DP92" s="123"/>
      <c r="DQ92" s="123"/>
      <c r="DR92" s="123"/>
      <c r="DS92" s="123"/>
      <c r="DT92" s="123"/>
      <c r="DU92" s="123"/>
      <c r="DV92" s="123"/>
      <c r="DW92" s="123"/>
      <c r="DX92" s="123"/>
      <c r="DY92" s="123"/>
      <c r="DZ92" s="123"/>
      <c r="EA92" s="123"/>
      <c r="EB92" s="123"/>
      <c r="EC92" s="123"/>
      <c r="ED92" s="123"/>
      <c r="EE92" s="123"/>
      <c r="EF92" s="123"/>
      <c r="EG92" s="123"/>
      <c r="EH92" s="123"/>
      <c r="EI92" s="123"/>
      <c r="EJ92" s="123"/>
      <c r="EK92" s="123"/>
      <c r="EL92" s="123"/>
      <c r="EM92" s="123"/>
      <c r="EN92" s="123"/>
      <c r="EO92" s="123"/>
      <c r="EP92" s="123"/>
      <c r="EQ92" s="123"/>
      <c r="ER92" s="123"/>
      <c r="ES92" s="123"/>
      <c r="ET92" s="123"/>
      <c r="EU92" s="123"/>
      <c r="EV92" s="123"/>
      <c r="EW92" s="123"/>
      <c r="EX92" s="123"/>
      <c r="EY92" s="123"/>
      <c r="EZ92" s="123"/>
      <c r="FA92" s="123"/>
      <c r="FB92" s="123"/>
      <c r="FC92" s="123"/>
      <c r="FD92" s="123"/>
      <c r="FE92" s="123"/>
      <c r="FF92" s="123"/>
      <c r="FG92" s="123"/>
      <c r="FH92" s="123"/>
      <c r="FI92" s="123"/>
      <c r="FJ92" s="123"/>
      <c r="FK92" s="123"/>
      <c r="FL92" s="123"/>
      <c r="FM92" s="123"/>
      <c r="FN92" s="123"/>
      <c r="FO92" s="123"/>
      <c r="FP92" s="123"/>
      <c r="FQ92" s="123"/>
      <c r="FR92" s="123"/>
      <c r="FS92" s="123"/>
      <c r="FT92" s="123"/>
      <c r="FU92" s="123"/>
      <c r="FV92" s="123"/>
      <c r="FW92" s="123"/>
      <c r="FX92" s="123"/>
      <c r="FY92" s="123"/>
      <c r="FZ92" s="123"/>
      <c r="GA92" s="123"/>
      <c r="GB92" s="123"/>
      <c r="GC92" s="123"/>
      <c r="GD92" s="123"/>
      <c r="GE92" s="123"/>
      <c r="GF92" s="123"/>
      <c r="GG92" s="123"/>
      <c r="GH92" s="123"/>
      <c r="GI92" s="123"/>
      <c r="GJ92" s="123"/>
      <c r="GK92" s="123"/>
      <c r="GL92" s="123"/>
      <c r="GM92" s="123"/>
      <c r="GN92" s="123"/>
      <c r="GO92" s="123"/>
      <c r="GP92" s="123"/>
      <c r="GQ92" s="123"/>
      <c r="GR92" s="123"/>
      <c r="GS92" s="123"/>
      <c r="GT92" s="123"/>
      <c r="GU92" s="123"/>
      <c r="GV92" s="123"/>
      <c r="GW92" s="123"/>
      <c r="GX92" s="123"/>
      <c r="GY92" s="123"/>
      <c r="GZ92" s="123"/>
      <c r="HA92" s="123"/>
      <c r="HB92" s="123"/>
      <c r="HC92" s="123"/>
      <c r="HD92" s="123"/>
      <c r="HE92" s="123"/>
      <c r="HF92" s="123"/>
      <c r="HG92" s="123"/>
      <c r="HH92" s="123"/>
      <c r="HI92" s="123"/>
      <c r="HJ92" s="123"/>
      <c r="HK92" s="123"/>
      <c r="HL92" s="123"/>
      <c r="HM92" s="123"/>
      <c r="HN92" s="123"/>
      <c r="HO92" s="123"/>
      <c r="HP92" s="123"/>
      <c r="HQ92" s="123"/>
      <c r="HR92" s="123"/>
      <c r="HS92" s="123"/>
      <c r="HT92" s="123"/>
      <c r="HU92" s="123"/>
      <c r="HV92" s="123"/>
      <c r="HW92" s="123"/>
      <c r="HX92" s="123"/>
      <c r="HY92" s="123"/>
      <c r="HZ92" s="123"/>
      <c r="IA92" s="123"/>
      <c r="IB92" s="123"/>
    </row>
    <row r="93" spans="1:236" s="52" customFormat="1" ht="33">
      <c r="A93" s="17">
        <v>61</v>
      </c>
      <c r="B93" s="21" t="s">
        <v>1277</v>
      </c>
      <c r="C93" s="21" t="s">
        <v>258</v>
      </c>
      <c r="D93" s="39" t="s">
        <v>1507</v>
      </c>
      <c r="E93" s="142">
        <v>36039</v>
      </c>
      <c r="F93" s="53" t="s">
        <v>1276</v>
      </c>
      <c r="G93" s="30">
        <v>1482</v>
      </c>
      <c r="H93" s="121" t="s">
        <v>1024</v>
      </c>
      <c r="I93" s="254">
        <v>39400</v>
      </c>
      <c r="J93" s="35" t="s">
        <v>1432</v>
      </c>
      <c r="K93" s="41">
        <v>960518</v>
      </c>
      <c r="L93" s="42" t="s">
        <v>1037</v>
      </c>
      <c r="M93" s="30">
        <v>1482</v>
      </c>
      <c r="N93" s="53"/>
      <c r="O93" s="5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123"/>
      <c r="BY93" s="123"/>
      <c r="BZ93" s="123"/>
      <c r="CA93" s="123"/>
      <c r="CB93" s="123"/>
      <c r="CC93" s="123"/>
      <c r="CD93" s="123"/>
      <c r="CE93" s="123"/>
      <c r="CF93" s="123"/>
      <c r="CG93" s="123"/>
      <c r="CH93" s="123"/>
      <c r="CI93" s="123"/>
      <c r="CJ93" s="123"/>
      <c r="CK93" s="123"/>
      <c r="CL93" s="123"/>
      <c r="CM93" s="123"/>
      <c r="CN93" s="123"/>
      <c r="CO93" s="123"/>
      <c r="CP93" s="123"/>
      <c r="CQ93" s="123"/>
      <c r="CR93" s="123"/>
      <c r="CS93" s="123"/>
      <c r="CT93" s="123"/>
      <c r="CU93" s="123"/>
      <c r="CV93" s="123"/>
      <c r="CW93" s="123"/>
      <c r="CX93" s="123"/>
      <c r="CY93" s="123"/>
      <c r="CZ93" s="123"/>
      <c r="DA93" s="123"/>
      <c r="DB93" s="123"/>
      <c r="DC93" s="123"/>
      <c r="DD93" s="123"/>
      <c r="DE93" s="123"/>
      <c r="DF93" s="123"/>
      <c r="DG93" s="123"/>
      <c r="DH93" s="123"/>
      <c r="DI93" s="123"/>
      <c r="DJ93" s="123"/>
      <c r="DK93" s="123"/>
      <c r="DL93" s="123"/>
      <c r="DM93" s="123"/>
      <c r="DN93" s="123"/>
      <c r="DO93" s="123"/>
      <c r="DP93" s="123"/>
      <c r="DQ93" s="123"/>
      <c r="DR93" s="123"/>
      <c r="DS93" s="123"/>
      <c r="DT93" s="123"/>
      <c r="DU93" s="123"/>
      <c r="DV93" s="123"/>
      <c r="DW93" s="123"/>
      <c r="DX93" s="123"/>
      <c r="DY93" s="123"/>
      <c r="DZ93" s="123"/>
      <c r="EA93" s="123"/>
      <c r="EB93" s="123"/>
      <c r="EC93" s="123"/>
      <c r="ED93" s="123"/>
      <c r="EE93" s="123"/>
      <c r="EF93" s="123"/>
      <c r="EG93" s="123"/>
      <c r="EH93" s="123"/>
      <c r="EI93" s="123"/>
      <c r="EJ93" s="123"/>
      <c r="EK93" s="123"/>
      <c r="EL93" s="123"/>
      <c r="EM93" s="123"/>
      <c r="EN93" s="123"/>
      <c r="EO93" s="123"/>
      <c r="EP93" s="123"/>
      <c r="EQ93" s="123"/>
      <c r="ER93" s="123"/>
      <c r="ES93" s="123"/>
      <c r="ET93" s="123"/>
      <c r="EU93" s="123"/>
      <c r="EV93" s="123"/>
      <c r="EW93" s="123"/>
      <c r="EX93" s="123"/>
      <c r="EY93" s="123"/>
      <c r="EZ93" s="123"/>
      <c r="FA93" s="123"/>
      <c r="FB93" s="123"/>
      <c r="FC93" s="123"/>
      <c r="FD93" s="123"/>
      <c r="FE93" s="123"/>
      <c r="FF93" s="123"/>
      <c r="FG93" s="123"/>
      <c r="FH93" s="123"/>
      <c r="FI93" s="123"/>
      <c r="FJ93" s="123"/>
      <c r="FK93" s="123"/>
      <c r="FL93" s="123"/>
      <c r="FM93" s="123"/>
      <c r="FN93" s="123"/>
      <c r="FO93" s="123"/>
      <c r="FP93" s="123"/>
      <c r="FQ93" s="123"/>
      <c r="FR93" s="123"/>
      <c r="FS93" s="123"/>
      <c r="FT93" s="123"/>
      <c r="FU93" s="123"/>
      <c r="FV93" s="123"/>
      <c r="FW93" s="123"/>
      <c r="FX93" s="123"/>
      <c r="FY93" s="123"/>
      <c r="FZ93" s="123"/>
      <c r="GA93" s="123"/>
      <c r="GB93" s="123"/>
      <c r="GC93" s="123"/>
      <c r="GD93" s="123"/>
      <c r="GE93" s="123"/>
      <c r="GF93" s="123"/>
      <c r="GG93" s="123"/>
      <c r="GH93" s="123"/>
      <c r="GI93" s="123"/>
      <c r="GJ93" s="123"/>
      <c r="GK93" s="123"/>
      <c r="GL93" s="123"/>
      <c r="GM93" s="123"/>
      <c r="GN93" s="123"/>
      <c r="GO93" s="123"/>
      <c r="GP93" s="123"/>
      <c r="GQ93" s="123"/>
      <c r="GR93" s="123"/>
      <c r="GS93" s="123"/>
      <c r="GT93" s="123"/>
      <c r="GU93" s="123"/>
      <c r="GV93" s="123"/>
      <c r="GW93" s="123"/>
      <c r="GX93" s="123"/>
      <c r="GY93" s="123"/>
      <c r="GZ93" s="123"/>
      <c r="HA93" s="123"/>
      <c r="HB93" s="123"/>
      <c r="HC93" s="123"/>
      <c r="HD93" s="123"/>
      <c r="HE93" s="123"/>
      <c r="HF93" s="123"/>
      <c r="HG93" s="123"/>
      <c r="HH93" s="123"/>
      <c r="HI93" s="123"/>
      <c r="HJ93" s="123"/>
      <c r="HK93" s="123"/>
      <c r="HL93" s="123"/>
      <c r="HM93" s="123"/>
      <c r="HN93" s="123"/>
      <c r="HO93" s="123"/>
      <c r="HP93" s="123"/>
      <c r="HQ93" s="123"/>
      <c r="HR93" s="123"/>
      <c r="HS93" s="123"/>
      <c r="HT93" s="123"/>
      <c r="HU93" s="123"/>
      <c r="HV93" s="123"/>
      <c r="HW93" s="123"/>
      <c r="HX93" s="123"/>
      <c r="HY93" s="123"/>
      <c r="HZ93" s="123"/>
      <c r="IA93" s="123"/>
      <c r="IB93" s="123"/>
    </row>
    <row r="94" spans="1:236" s="52" customFormat="1" ht="33">
      <c r="A94" s="17">
        <v>62</v>
      </c>
      <c r="B94" s="21" t="s">
        <v>1278</v>
      </c>
      <c r="C94" s="21" t="s">
        <v>272</v>
      </c>
      <c r="D94" s="39" t="s">
        <v>1506</v>
      </c>
      <c r="E94" s="142">
        <v>35278</v>
      </c>
      <c r="F94" s="53" t="s">
        <v>1279</v>
      </c>
      <c r="G94" s="30">
        <v>800</v>
      </c>
      <c r="H94" s="121" t="s">
        <v>1024</v>
      </c>
      <c r="I94" s="254">
        <v>39400</v>
      </c>
      <c r="J94" s="35" t="s">
        <v>1432</v>
      </c>
      <c r="K94" s="41">
        <v>950518</v>
      </c>
      <c r="L94" s="42" t="s">
        <v>1035</v>
      </c>
      <c r="M94" s="30">
        <v>800</v>
      </c>
      <c r="N94" s="53"/>
      <c r="O94" s="5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c r="BT94" s="123"/>
      <c r="BU94" s="123"/>
      <c r="BV94" s="123"/>
      <c r="BW94" s="123"/>
      <c r="BX94" s="123"/>
      <c r="BY94" s="123"/>
      <c r="BZ94" s="123"/>
      <c r="CA94" s="123"/>
      <c r="CB94" s="123"/>
      <c r="CC94" s="123"/>
      <c r="CD94" s="123"/>
      <c r="CE94" s="123"/>
      <c r="CF94" s="123"/>
      <c r="CG94" s="123"/>
      <c r="CH94" s="123"/>
      <c r="CI94" s="123"/>
      <c r="CJ94" s="123"/>
      <c r="CK94" s="123"/>
      <c r="CL94" s="123"/>
      <c r="CM94" s="123"/>
      <c r="CN94" s="123"/>
      <c r="CO94" s="123"/>
      <c r="CP94" s="123"/>
      <c r="CQ94" s="123"/>
      <c r="CR94" s="123"/>
      <c r="CS94" s="123"/>
      <c r="CT94" s="123"/>
      <c r="CU94" s="123"/>
      <c r="CV94" s="123"/>
      <c r="CW94" s="123"/>
      <c r="CX94" s="123"/>
      <c r="CY94" s="123"/>
      <c r="CZ94" s="123"/>
      <c r="DA94" s="123"/>
      <c r="DB94" s="123"/>
      <c r="DC94" s="123"/>
      <c r="DD94" s="123"/>
      <c r="DE94" s="123"/>
      <c r="DF94" s="123"/>
      <c r="DG94" s="123"/>
      <c r="DH94" s="123"/>
      <c r="DI94" s="123"/>
      <c r="DJ94" s="123"/>
      <c r="DK94" s="123"/>
      <c r="DL94" s="123"/>
      <c r="DM94" s="123"/>
      <c r="DN94" s="123"/>
      <c r="DO94" s="123"/>
      <c r="DP94" s="123"/>
      <c r="DQ94" s="123"/>
      <c r="DR94" s="123"/>
      <c r="DS94" s="123"/>
      <c r="DT94" s="123"/>
      <c r="DU94" s="123"/>
      <c r="DV94" s="123"/>
      <c r="DW94" s="123"/>
      <c r="DX94" s="123"/>
      <c r="DY94" s="123"/>
      <c r="DZ94" s="123"/>
      <c r="EA94" s="123"/>
      <c r="EB94" s="123"/>
      <c r="EC94" s="123"/>
      <c r="ED94" s="123"/>
      <c r="EE94" s="123"/>
      <c r="EF94" s="123"/>
      <c r="EG94" s="123"/>
      <c r="EH94" s="123"/>
      <c r="EI94" s="123"/>
      <c r="EJ94" s="123"/>
      <c r="EK94" s="123"/>
      <c r="EL94" s="123"/>
      <c r="EM94" s="123"/>
      <c r="EN94" s="123"/>
      <c r="EO94" s="123"/>
      <c r="EP94" s="123"/>
      <c r="EQ94" s="123"/>
      <c r="ER94" s="123"/>
      <c r="ES94" s="123"/>
      <c r="ET94" s="123"/>
      <c r="EU94" s="123"/>
      <c r="EV94" s="123"/>
      <c r="EW94" s="123"/>
      <c r="EX94" s="123"/>
      <c r="EY94" s="123"/>
      <c r="EZ94" s="123"/>
      <c r="FA94" s="123"/>
      <c r="FB94" s="123"/>
      <c r="FC94" s="123"/>
      <c r="FD94" s="123"/>
      <c r="FE94" s="123"/>
      <c r="FF94" s="123"/>
      <c r="FG94" s="123"/>
      <c r="FH94" s="123"/>
      <c r="FI94" s="123"/>
      <c r="FJ94" s="123"/>
      <c r="FK94" s="123"/>
      <c r="FL94" s="123"/>
      <c r="FM94" s="123"/>
      <c r="FN94" s="123"/>
      <c r="FO94" s="123"/>
      <c r="FP94" s="123"/>
      <c r="FQ94" s="123"/>
      <c r="FR94" s="123"/>
      <c r="FS94" s="123"/>
      <c r="FT94" s="123"/>
      <c r="FU94" s="123"/>
      <c r="FV94" s="123"/>
      <c r="FW94" s="123"/>
      <c r="FX94" s="123"/>
      <c r="FY94" s="123"/>
      <c r="FZ94" s="123"/>
      <c r="GA94" s="123"/>
      <c r="GB94" s="123"/>
      <c r="GC94" s="123"/>
      <c r="GD94" s="123"/>
      <c r="GE94" s="123"/>
      <c r="GF94" s="123"/>
      <c r="GG94" s="123"/>
      <c r="GH94" s="123"/>
      <c r="GI94" s="123"/>
      <c r="GJ94" s="123"/>
      <c r="GK94" s="123"/>
      <c r="GL94" s="123"/>
      <c r="GM94" s="123"/>
      <c r="GN94" s="123"/>
      <c r="GO94" s="123"/>
      <c r="GP94" s="123"/>
      <c r="GQ94" s="123"/>
      <c r="GR94" s="123"/>
      <c r="GS94" s="123"/>
      <c r="GT94" s="123"/>
      <c r="GU94" s="123"/>
      <c r="GV94" s="123"/>
      <c r="GW94" s="123"/>
      <c r="GX94" s="123"/>
      <c r="GY94" s="123"/>
      <c r="GZ94" s="123"/>
      <c r="HA94" s="123"/>
      <c r="HB94" s="123"/>
      <c r="HC94" s="123"/>
      <c r="HD94" s="123"/>
      <c r="HE94" s="123"/>
      <c r="HF94" s="123"/>
      <c r="HG94" s="123"/>
      <c r="HH94" s="123"/>
      <c r="HI94" s="123"/>
      <c r="HJ94" s="123"/>
      <c r="HK94" s="123"/>
      <c r="HL94" s="123"/>
      <c r="HM94" s="123"/>
      <c r="HN94" s="123"/>
      <c r="HO94" s="123"/>
      <c r="HP94" s="123"/>
      <c r="HQ94" s="123"/>
      <c r="HR94" s="123"/>
      <c r="HS94" s="123"/>
      <c r="HT94" s="123"/>
      <c r="HU94" s="123"/>
      <c r="HV94" s="123"/>
      <c r="HW94" s="123"/>
      <c r="HX94" s="123"/>
      <c r="HY94" s="123"/>
      <c r="HZ94" s="123"/>
      <c r="IA94" s="123"/>
      <c r="IB94" s="123"/>
    </row>
    <row r="95" spans="1:236" s="52" customFormat="1" ht="33">
      <c r="A95" s="17">
        <v>63</v>
      </c>
      <c r="B95" s="21" t="s">
        <v>1280</v>
      </c>
      <c r="C95" s="21" t="s">
        <v>1382</v>
      </c>
      <c r="D95" s="39" t="s">
        <v>1505</v>
      </c>
      <c r="E95" s="142">
        <v>32905</v>
      </c>
      <c r="F95" s="53" t="s">
        <v>1279</v>
      </c>
      <c r="G95" s="30">
        <v>704</v>
      </c>
      <c r="H95" s="121" t="s">
        <v>1024</v>
      </c>
      <c r="I95" s="254">
        <v>39400</v>
      </c>
      <c r="J95" s="35" t="s">
        <v>1432</v>
      </c>
      <c r="K95" s="41">
        <v>950518</v>
      </c>
      <c r="L95" s="42" t="s">
        <v>1035</v>
      </c>
      <c r="M95" s="30">
        <v>704</v>
      </c>
      <c r="N95" s="53"/>
      <c r="O95" s="5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123"/>
      <c r="BY95" s="123"/>
      <c r="BZ95" s="123"/>
      <c r="CA95" s="123"/>
      <c r="CB95" s="123"/>
      <c r="CC95" s="123"/>
      <c r="CD95" s="123"/>
      <c r="CE95" s="123"/>
      <c r="CF95" s="123"/>
      <c r="CG95" s="123"/>
      <c r="CH95" s="123"/>
      <c r="CI95" s="123"/>
      <c r="CJ95" s="123"/>
      <c r="CK95" s="123"/>
      <c r="CL95" s="123"/>
      <c r="CM95" s="123"/>
      <c r="CN95" s="123"/>
      <c r="CO95" s="123"/>
      <c r="CP95" s="123"/>
      <c r="CQ95" s="123"/>
      <c r="CR95" s="123"/>
      <c r="CS95" s="123"/>
      <c r="CT95" s="123"/>
      <c r="CU95" s="123"/>
      <c r="CV95" s="123"/>
      <c r="CW95" s="123"/>
      <c r="CX95" s="123"/>
      <c r="CY95" s="123"/>
      <c r="CZ95" s="123"/>
      <c r="DA95" s="123"/>
      <c r="DB95" s="123"/>
      <c r="DC95" s="123"/>
      <c r="DD95" s="123"/>
      <c r="DE95" s="123"/>
      <c r="DF95" s="123"/>
      <c r="DG95" s="123"/>
      <c r="DH95" s="123"/>
      <c r="DI95" s="123"/>
      <c r="DJ95" s="123"/>
      <c r="DK95" s="123"/>
      <c r="DL95" s="123"/>
      <c r="DM95" s="123"/>
      <c r="DN95" s="123"/>
      <c r="DO95" s="123"/>
      <c r="DP95" s="123"/>
      <c r="DQ95" s="123"/>
      <c r="DR95" s="123"/>
      <c r="DS95" s="123"/>
      <c r="DT95" s="123"/>
      <c r="DU95" s="123"/>
      <c r="DV95" s="123"/>
      <c r="DW95" s="123"/>
      <c r="DX95" s="123"/>
      <c r="DY95" s="123"/>
      <c r="DZ95" s="123"/>
      <c r="EA95" s="123"/>
      <c r="EB95" s="123"/>
      <c r="EC95" s="123"/>
      <c r="ED95" s="123"/>
      <c r="EE95" s="123"/>
      <c r="EF95" s="123"/>
      <c r="EG95" s="123"/>
      <c r="EH95" s="123"/>
      <c r="EI95" s="123"/>
      <c r="EJ95" s="123"/>
      <c r="EK95" s="123"/>
      <c r="EL95" s="123"/>
      <c r="EM95" s="123"/>
      <c r="EN95" s="123"/>
      <c r="EO95" s="123"/>
      <c r="EP95" s="123"/>
      <c r="EQ95" s="123"/>
      <c r="ER95" s="123"/>
      <c r="ES95" s="123"/>
      <c r="ET95" s="123"/>
      <c r="EU95" s="123"/>
      <c r="EV95" s="123"/>
      <c r="EW95" s="123"/>
      <c r="EX95" s="123"/>
      <c r="EY95" s="123"/>
      <c r="EZ95" s="123"/>
      <c r="FA95" s="123"/>
      <c r="FB95" s="123"/>
      <c r="FC95" s="123"/>
      <c r="FD95" s="123"/>
      <c r="FE95" s="123"/>
      <c r="FF95" s="123"/>
      <c r="FG95" s="123"/>
      <c r="FH95" s="123"/>
      <c r="FI95" s="123"/>
      <c r="FJ95" s="123"/>
      <c r="FK95" s="123"/>
      <c r="FL95" s="123"/>
      <c r="FM95" s="123"/>
      <c r="FN95" s="123"/>
      <c r="FO95" s="123"/>
      <c r="FP95" s="123"/>
      <c r="FQ95" s="123"/>
      <c r="FR95" s="123"/>
      <c r="FS95" s="123"/>
      <c r="FT95" s="123"/>
      <c r="FU95" s="123"/>
      <c r="FV95" s="123"/>
      <c r="FW95" s="123"/>
      <c r="FX95" s="123"/>
      <c r="FY95" s="123"/>
      <c r="FZ95" s="123"/>
      <c r="GA95" s="123"/>
      <c r="GB95" s="123"/>
      <c r="GC95" s="123"/>
      <c r="GD95" s="123"/>
      <c r="GE95" s="123"/>
      <c r="GF95" s="123"/>
      <c r="GG95" s="123"/>
      <c r="GH95" s="123"/>
      <c r="GI95" s="123"/>
      <c r="GJ95" s="123"/>
      <c r="GK95" s="123"/>
      <c r="GL95" s="123"/>
      <c r="GM95" s="123"/>
      <c r="GN95" s="123"/>
      <c r="GO95" s="123"/>
      <c r="GP95" s="123"/>
      <c r="GQ95" s="123"/>
      <c r="GR95" s="123"/>
      <c r="GS95" s="123"/>
      <c r="GT95" s="123"/>
      <c r="GU95" s="123"/>
      <c r="GV95" s="123"/>
      <c r="GW95" s="123"/>
      <c r="GX95" s="123"/>
      <c r="GY95" s="123"/>
      <c r="GZ95" s="123"/>
      <c r="HA95" s="123"/>
      <c r="HB95" s="123"/>
      <c r="HC95" s="123"/>
      <c r="HD95" s="123"/>
      <c r="HE95" s="123"/>
      <c r="HF95" s="123"/>
      <c r="HG95" s="123"/>
      <c r="HH95" s="123"/>
      <c r="HI95" s="123"/>
      <c r="HJ95" s="123"/>
      <c r="HK95" s="123"/>
      <c r="HL95" s="123"/>
      <c r="HM95" s="123"/>
      <c r="HN95" s="123"/>
      <c r="HO95" s="123"/>
      <c r="HP95" s="123"/>
      <c r="HQ95" s="123"/>
      <c r="HR95" s="123"/>
      <c r="HS95" s="123"/>
      <c r="HT95" s="123"/>
      <c r="HU95" s="123"/>
      <c r="HV95" s="123"/>
      <c r="HW95" s="123"/>
      <c r="HX95" s="123"/>
      <c r="HY95" s="123"/>
      <c r="HZ95" s="123"/>
      <c r="IA95" s="123"/>
      <c r="IB95" s="123"/>
    </row>
    <row r="96" spans="1:236" s="52" customFormat="1" ht="33">
      <c r="A96" s="17">
        <v>64</v>
      </c>
      <c r="B96" s="21" t="s">
        <v>1442</v>
      </c>
      <c r="C96" s="21" t="s">
        <v>1365</v>
      </c>
      <c r="D96" s="39" t="s">
        <v>1325</v>
      </c>
      <c r="E96" s="142">
        <v>35278</v>
      </c>
      <c r="F96" s="53" t="s">
        <v>1281</v>
      </c>
      <c r="G96" s="30">
        <v>1044</v>
      </c>
      <c r="H96" s="121" t="s">
        <v>1024</v>
      </c>
      <c r="I96" s="254">
        <v>39400</v>
      </c>
      <c r="J96" s="35" t="s">
        <v>1432</v>
      </c>
      <c r="K96" s="41">
        <v>950518</v>
      </c>
      <c r="L96" s="42" t="s">
        <v>1035</v>
      </c>
      <c r="M96" s="30">
        <v>1044</v>
      </c>
      <c r="N96" s="53"/>
      <c r="O96" s="5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c r="BX96" s="123"/>
      <c r="BY96" s="123"/>
      <c r="BZ96" s="123"/>
      <c r="CA96" s="123"/>
      <c r="CB96" s="123"/>
      <c r="CC96" s="123"/>
      <c r="CD96" s="123"/>
      <c r="CE96" s="123"/>
      <c r="CF96" s="123"/>
      <c r="CG96" s="123"/>
      <c r="CH96" s="123"/>
      <c r="CI96" s="123"/>
      <c r="CJ96" s="123"/>
      <c r="CK96" s="123"/>
      <c r="CL96" s="123"/>
      <c r="CM96" s="123"/>
      <c r="CN96" s="123"/>
      <c r="CO96" s="123"/>
      <c r="CP96" s="123"/>
      <c r="CQ96" s="123"/>
      <c r="CR96" s="123"/>
      <c r="CS96" s="123"/>
      <c r="CT96" s="123"/>
      <c r="CU96" s="123"/>
      <c r="CV96" s="123"/>
      <c r="CW96" s="123"/>
      <c r="CX96" s="123"/>
      <c r="CY96" s="123"/>
      <c r="CZ96" s="123"/>
      <c r="DA96" s="123"/>
      <c r="DB96" s="123"/>
      <c r="DC96" s="123"/>
      <c r="DD96" s="123"/>
      <c r="DE96" s="123"/>
      <c r="DF96" s="123"/>
      <c r="DG96" s="123"/>
      <c r="DH96" s="123"/>
      <c r="DI96" s="123"/>
      <c r="DJ96" s="123"/>
      <c r="DK96" s="123"/>
      <c r="DL96" s="123"/>
      <c r="DM96" s="123"/>
      <c r="DN96" s="123"/>
      <c r="DO96" s="123"/>
      <c r="DP96" s="123"/>
      <c r="DQ96" s="123"/>
      <c r="DR96" s="123"/>
      <c r="DS96" s="123"/>
      <c r="DT96" s="123"/>
      <c r="DU96" s="123"/>
      <c r="DV96" s="123"/>
      <c r="DW96" s="123"/>
      <c r="DX96" s="123"/>
      <c r="DY96" s="123"/>
      <c r="DZ96" s="123"/>
      <c r="EA96" s="123"/>
      <c r="EB96" s="123"/>
      <c r="EC96" s="123"/>
      <c r="ED96" s="123"/>
      <c r="EE96" s="123"/>
      <c r="EF96" s="123"/>
      <c r="EG96" s="123"/>
      <c r="EH96" s="123"/>
      <c r="EI96" s="123"/>
      <c r="EJ96" s="123"/>
      <c r="EK96" s="123"/>
      <c r="EL96" s="123"/>
      <c r="EM96" s="123"/>
      <c r="EN96" s="123"/>
      <c r="EO96" s="123"/>
      <c r="EP96" s="123"/>
      <c r="EQ96" s="123"/>
      <c r="ER96" s="123"/>
      <c r="ES96" s="123"/>
      <c r="ET96" s="123"/>
      <c r="EU96" s="123"/>
      <c r="EV96" s="123"/>
      <c r="EW96" s="123"/>
      <c r="EX96" s="123"/>
      <c r="EY96" s="123"/>
      <c r="EZ96" s="123"/>
      <c r="FA96" s="123"/>
      <c r="FB96" s="123"/>
      <c r="FC96" s="123"/>
      <c r="FD96" s="123"/>
      <c r="FE96" s="123"/>
      <c r="FF96" s="123"/>
      <c r="FG96" s="123"/>
      <c r="FH96" s="123"/>
      <c r="FI96" s="123"/>
      <c r="FJ96" s="123"/>
      <c r="FK96" s="123"/>
      <c r="FL96" s="123"/>
      <c r="FM96" s="123"/>
      <c r="FN96" s="123"/>
      <c r="FO96" s="123"/>
      <c r="FP96" s="123"/>
      <c r="FQ96" s="123"/>
      <c r="FR96" s="123"/>
      <c r="FS96" s="123"/>
      <c r="FT96" s="123"/>
      <c r="FU96" s="123"/>
      <c r="FV96" s="123"/>
      <c r="FW96" s="123"/>
      <c r="FX96" s="123"/>
      <c r="FY96" s="123"/>
      <c r="FZ96" s="123"/>
      <c r="GA96" s="123"/>
      <c r="GB96" s="123"/>
      <c r="GC96" s="123"/>
      <c r="GD96" s="123"/>
      <c r="GE96" s="123"/>
      <c r="GF96" s="123"/>
      <c r="GG96" s="123"/>
      <c r="GH96" s="123"/>
      <c r="GI96" s="123"/>
      <c r="GJ96" s="123"/>
      <c r="GK96" s="123"/>
      <c r="GL96" s="123"/>
      <c r="GM96" s="123"/>
      <c r="GN96" s="123"/>
      <c r="GO96" s="123"/>
      <c r="GP96" s="123"/>
      <c r="GQ96" s="123"/>
      <c r="GR96" s="123"/>
      <c r="GS96" s="123"/>
      <c r="GT96" s="123"/>
      <c r="GU96" s="123"/>
      <c r="GV96" s="123"/>
      <c r="GW96" s="123"/>
      <c r="GX96" s="123"/>
      <c r="GY96" s="123"/>
      <c r="GZ96" s="123"/>
      <c r="HA96" s="123"/>
      <c r="HB96" s="123"/>
      <c r="HC96" s="123"/>
      <c r="HD96" s="123"/>
      <c r="HE96" s="123"/>
      <c r="HF96" s="123"/>
      <c r="HG96" s="123"/>
      <c r="HH96" s="123"/>
      <c r="HI96" s="123"/>
      <c r="HJ96" s="123"/>
      <c r="HK96" s="123"/>
      <c r="HL96" s="123"/>
      <c r="HM96" s="123"/>
      <c r="HN96" s="123"/>
      <c r="HO96" s="123"/>
      <c r="HP96" s="123"/>
      <c r="HQ96" s="123"/>
      <c r="HR96" s="123"/>
      <c r="HS96" s="123"/>
      <c r="HT96" s="123"/>
      <c r="HU96" s="123"/>
      <c r="HV96" s="123"/>
      <c r="HW96" s="123"/>
      <c r="HX96" s="123"/>
      <c r="HY96" s="123"/>
      <c r="HZ96" s="123"/>
      <c r="IA96" s="123"/>
      <c r="IB96" s="123"/>
    </row>
    <row r="97" spans="1:236" s="52" customFormat="1" ht="33">
      <c r="A97" s="17">
        <v>65</v>
      </c>
      <c r="B97" s="21" t="s">
        <v>1282</v>
      </c>
      <c r="C97" s="21" t="s">
        <v>1365</v>
      </c>
      <c r="D97" s="39" t="s">
        <v>1332</v>
      </c>
      <c r="E97" s="142">
        <v>36404</v>
      </c>
      <c r="F97" s="53" t="s">
        <v>1281</v>
      </c>
      <c r="G97" s="30">
        <v>1044</v>
      </c>
      <c r="H97" s="121" t="s">
        <v>1024</v>
      </c>
      <c r="I97" s="254">
        <v>39400</v>
      </c>
      <c r="J97" s="35" t="s">
        <v>1432</v>
      </c>
      <c r="K97" s="41">
        <v>950518</v>
      </c>
      <c r="L97" s="42" t="s">
        <v>1035</v>
      </c>
      <c r="M97" s="30">
        <v>1044</v>
      </c>
      <c r="N97" s="53"/>
      <c r="O97" s="5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c r="BX97" s="123"/>
      <c r="BY97" s="123"/>
      <c r="BZ97" s="123"/>
      <c r="CA97" s="123"/>
      <c r="CB97" s="123"/>
      <c r="CC97" s="123"/>
      <c r="CD97" s="123"/>
      <c r="CE97" s="123"/>
      <c r="CF97" s="123"/>
      <c r="CG97" s="123"/>
      <c r="CH97" s="123"/>
      <c r="CI97" s="123"/>
      <c r="CJ97" s="123"/>
      <c r="CK97" s="123"/>
      <c r="CL97" s="123"/>
      <c r="CM97" s="123"/>
      <c r="CN97" s="123"/>
      <c r="CO97" s="123"/>
      <c r="CP97" s="123"/>
      <c r="CQ97" s="123"/>
      <c r="CR97" s="123"/>
      <c r="CS97" s="123"/>
      <c r="CT97" s="123"/>
      <c r="CU97" s="123"/>
      <c r="CV97" s="123"/>
      <c r="CW97" s="123"/>
      <c r="CX97" s="123"/>
      <c r="CY97" s="123"/>
      <c r="CZ97" s="123"/>
      <c r="DA97" s="123"/>
      <c r="DB97" s="123"/>
      <c r="DC97" s="123"/>
      <c r="DD97" s="123"/>
      <c r="DE97" s="123"/>
      <c r="DF97" s="123"/>
      <c r="DG97" s="123"/>
      <c r="DH97" s="123"/>
      <c r="DI97" s="123"/>
      <c r="DJ97" s="123"/>
      <c r="DK97" s="123"/>
      <c r="DL97" s="123"/>
      <c r="DM97" s="123"/>
      <c r="DN97" s="123"/>
      <c r="DO97" s="123"/>
      <c r="DP97" s="123"/>
      <c r="DQ97" s="123"/>
      <c r="DR97" s="123"/>
      <c r="DS97" s="123"/>
      <c r="DT97" s="123"/>
      <c r="DU97" s="123"/>
      <c r="DV97" s="123"/>
      <c r="DW97" s="123"/>
      <c r="DX97" s="123"/>
      <c r="DY97" s="123"/>
      <c r="DZ97" s="123"/>
      <c r="EA97" s="123"/>
      <c r="EB97" s="123"/>
      <c r="EC97" s="123"/>
      <c r="ED97" s="123"/>
      <c r="EE97" s="123"/>
      <c r="EF97" s="123"/>
      <c r="EG97" s="123"/>
      <c r="EH97" s="123"/>
      <c r="EI97" s="123"/>
      <c r="EJ97" s="123"/>
      <c r="EK97" s="123"/>
      <c r="EL97" s="123"/>
      <c r="EM97" s="123"/>
      <c r="EN97" s="123"/>
      <c r="EO97" s="123"/>
      <c r="EP97" s="123"/>
      <c r="EQ97" s="123"/>
      <c r="ER97" s="123"/>
      <c r="ES97" s="123"/>
      <c r="ET97" s="123"/>
      <c r="EU97" s="123"/>
      <c r="EV97" s="123"/>
      <c r="EW97" s="123"/>
      <c r="EX97" s="123"/>
      <c r="EY97" s="123"/>
      <c r="EZ97" s="123"/>
      <c r="FA97" s="123"/>
      <c r="FB97" s="123"/>
      <c r="FC97" s="123"/>
      <c r="FD97" s="123"/>
      <c r="FE97" s="123"/>
      <c r="FF97" s="123"/>
      <c r="FG97" s="123"/>
      <c r="FH97" s="123"/>
      <c r="FI97" s="123"/>
      <c r="FJ97" s="123"/>
      <c r="FK97" s="123"/>
      <c r="FL97" s="123"/>
      <c r="FM97" s="123"/>
      <c r="FN97" s="123"/>
      <c r="FO97" s="123"/>
      <c r="FP97" s="123"/>
      <c r="FQ97" s="123"/>
      <c r="FR97" s="123"/>
      <c r="FS97" s="123"/>
      <c r="FT97" s="123"/>
      <c r="FU97" s="123"/>
      <c r="FV97" s="123"/>
      <c r="FW97" s="123"/>
      <c r="FX97" s="123"/>
      <c r="FY97" s="123"/>
      <c r="FZ97" s="123"/>
      <c r="GA97" s="123"/>
      <c r="GB97" s="123"/>
      <c r="GC97" s="123"/>
      <c r="GD97" s="123"/>
      <c r="GE97" s="123"/>
      <c r="GF97" s="123"/>
      <c r="GG97" s="123"/>
      <c r="GH97" s="123"/>
      <c r="GI97" s="123"/>
      <c r="GJ97" s="123"/>
      <c r="GK97" s="123"/>
      <c r="GL97" s="123"/>
      <c r="GM97" s="123"/>
      <c r="GN97" s="123"/>
      <c r="GO97" s="123"/>
      <c r="GP97" s="123"/>
      <c r="GQ97" s="123"/>
      <c r="GR97" s="123"/>
      <c r="GS97" s="123"/>
      <c r="GT97" s="123"/>
      <c r="GU97" s="123"/>
      <c r="GV97" s="123"/>
      <c r="GW97" s="123"/>
      <c r="GX97" s="123"/>
      <c r="GY97" s="123"/>
      <c r="GZ97" s="123"/>
      <c r="HA97" s="123"/>
      <c r="HB97" s="123"/>
      <c r="HC97" s="123"/>
      <c r="HD97" s="123"/>
      <c r="HE97" s="123"/>
      <c r="HF97" s="123"/>
      <c r="HG97" s="123"/>
      <c r="HH97" s="123"/>
      <c r="HI97" s="123"/>
      <c r="HJ97" s="123"/>
      <c r="HK97" s="123"/>
      <c r="HL97" s="123"/>
      <c r="HM97" s="123"/>
      <c r="HN97" s="123"/>
      <c r="HO97" s="123"/>
      <c r="HP97" s="123"/>
      <c r="HQ97" s="123"/>
      <c r="HR97" s="123"/>
      <c r="HS97" s="123"/>
      <c r="HT97" s="123"/>
      <c r="HU97" s="123"/>
      <c r="HV97" s="123"/>
      <c r="HW97" s="123"/>
      <c r="HX97" s="123"/>
      <c r="HY97" s="123"/>
      <c r="HZ97" s="123"/>
      <c r="IA97" s="123"/>
      <c r="IB97" s="123"/>
    </row>
    <row r="98" spans="1:236" s="52" customFormat="1" ht="33">
      <c r="A98" s="17">
        <v>66</v>
      </c>
      <c r="B98" s="21" t="s">
        <v>1483</v>
      </c>
      <c r="C98" s="21" t="s">
        <v>1355</v>
      </c>
      <c r="D98" s="39" t="s">
        <v>1331</v>
      </c>
      <c r="E98" s="142">
        <v>34182</v>
      </c>
      <c r="F98" s="53" t="s">
        <v>1856</v>
      </c>
      <c r="G98" s="30">
        <v>704</v>
      </c>
      <c r="H98" s="121" t="s">
        <v>1024</v>
      </c>
      <c r="I98" s="254">
        <v>39400</v>
      </c>
      <c r="J98" s="35" t="s">
        <v>1432</v>
      </c>
      <c r="K98" s="41">
        <v>950518</v>
      </c>
      <c r="L98" s="42" t="s">
        <v>1035</v>
      </c>
      <c r="M98" s="30">
        <v>704</v>
      </c>
      <c r="N98" s="53"/>
      <c r="O98" s="5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123"/>
      <c r="BW98" s="123"/>
      <c r="BX98" s="123"/>
      <c r="BY98" s="123"/>
      <c r="BZ98" s="123"/>
      <c r="CA98" s="123"/>
      <c r="CB98" s="123"/>
      <c r="CC98" s="123"/>
      <c r="CD98" s="123"/>
      <c r="CE98" s="123"/>
      <c r="CF98" s="123"/>
      <c r="CG98" s="123"/>
      <c r="CH98" s="123"/>
      <c r="CI98" s="123"/>
      <c r="CJ98" s="123"/>
      <c r="CK98" s="123"/>
      <c r="CL98" s="123"/>
      <c r="CM98" s="123"/>
      <c r="CN98" s="123"/>
      <c r="CO98" s="123"/>
      <c r="CP98" s="123"/>
      <c r="CQ98" s="123"/>
      <c r="CR98" s="123"/>
      <c r="CS98" s="123"/>
      <c r="CT98" s="123"/>
      <c r="CU98" s="123"/>
      <c r="CV98" s="123"/>
      <c r="CW98" s="123"/>
      <c r="CX98" s="123"/>
      <c r="CY98" s="123"/>
      <c r="CZ98" s="123"/>
      <c r="DA98" s="123"/>
      <c r="DB98" s="123"/>
      <c r="DC98" s="123"/>
      <c r="DD98" s="123"/>
      <c r="DE98" s="123"/>
      <c r="DF98" s="123"/>
      <c r="DG98" s="123"/>
      <c r="DH98" s="123"/>
      <c r="DI98" s="123"/>
      <c r="DJ98" s="123"/>
      <c r="DK98" s="123"/>
      <c r="DL98" s="123"/>
      <c r="DM98" s="123"/>
      <c r="DN98" s="123"/>
      <c r="DO98" s="123"/>
      <c r="DP98" s="123"/>
      <c r="DQ98" s="123"/>
      <c r="DR98" s="123"/>
      <c r="DS98" s="123"/>
      <c r="DT98" s="123"/>
      <c r="DU98" s="123"/>
      <c r="DV98" s="123"/>
      <c r="DW98" s="123"/>
      <c r="DX98" s="123"/>
      <c r="DY98" s="123"/>
      <c r="DZ98" s="123"/>
      <c r="EA98" s="123"/>
      <c r="EB98" s="123"/>
      <c r="EC98" s="123"/>
      <c r="ED98" s="123"/>
      <c r="EE98" s="123"/>
      <c r="EF98" s="123"/>
      <c r="EG98" s="123"/>
      <c r="EH98" s="123"/>
      <c r="EI98" s="123"/>
      <c r="EJ98" s="123"/>
      <c r="EK98" s="123"/>
      <c r="EL98" s="123"/>
      <c r="EM98" s="123"/>
      <c r="EN98" s="123"/>
      <c r="EO98" s="123"/>
      <c r="EP98" s="123"/>
      <c r="EQ98" s="123"/>
      <c r="ER98" s="123"/>
      <c r="ES98" s="123"/>
      <c r="ET98" s="123"/>
      <c r="EU98" s="123"/>
      <c r="EV98" s="123"/>
      <c r="EW98" s="123"/>
      <c r="EX98" s="123"/>
      <c r="EY98" s="123"/>
      <c r="EZ98" s="123"/>
      <c r="FA98" s="123"/>
      <c r="FB98" s="123"/>
      <c r="FC98" s="123"/>
      <c r="FD98" s="123"/>
      <c r="FE98" s="123"/>
      <c r="FF98" s="123"/>
      <c r="FG98" s="123"/>
      <c r="FH98" s="123"/>
      <c r="FI98" s="123"/>
      <c r="FJ98" s="123"/>
      <c r="FK98" s="123"/>
      <c r="FL98" s="123"/>
      <c r="FM98" s="123"/>
      <c r="FN98" s="123"/>
      <c r="FO98" s="123"/>
      <c r="FP98" s="123"/>
      <c r="FQ98" s="123"/>
      <c r="FR98" s="123"/>
      <c r="FS98" s="123"/>
      <c r="FT98" s="123"/>
      <c r="FU98" s="123"/>
      <c r="FV98" s="123"/>
      <c r="FW98" s="123"/>
      <c r="FX98" s="123"/>
      <c r="FY98" s="123"/>
      <c r="FZ98" s="123"/>
      <c r="GA98" s="123"/>
      <c r="GB98" s="123"/>
      <c r="GC98" s="123"/>
      <c r="GD98" s="123"/>
      <c r="GE98" s="123"/>
      <c r="GF98" s="123"/>
      <c r="GG98" s="123"/>
      <c r="GH98" s="123"/>
      <c r="GI98" s="123"/>
      <c r="GJ98" s="123"/>
      <c r="GK98" s="123"/>
      <c r="GL98" s="123"/>
      <c r="GM98" s="123"/>
      <c r="GN98" s="123"/>
      <c r="GO98" s="123"/>
      <c r="GP98" s="123"/>
      <c r="GQ98" s="123"/>
      <c r="GR98" s="123"/>
      <c r="GS98" s="123"/>
      <c r="GT98" s="123"/>
      <c r="GU98" s="123"/>
      <c r="GV98" s="123"/>
      <c r="GW98" s="123"/>
      <c r="GX98" s="123"/>
      <c r="GY98" s="123"/>
      <c r="GZ98" s="123"/>
      <c r="HA98" s="123"/>
      <c r="HB98" s="123"/>
      <c r="HC98" s="123"/>
      <c r="HD98" s="123"/>
      <c r="HE98" s="123"/>
      <c r="HF98" s="123"/>
      <c r="HG98" s="123"/>
      <c r="HH98" s="123"/>
      <c r="HI98" s="123"/>
      <c r="HJ98" s="123"/>
      <c r="HK98" s="123"/>
      <c r="HL98" s="123"/>
      <c r="HM98" s="123"/>
      <c r="HN98" s="123"/>
      <c r="HO98" s="123"/>
      <c r="HP98" s="123"/>
      <c r="HQ98" s="123"/>
      <c r="HR98" s="123"/>
      <c r="HS98" s="123"/>
      <c r="HT98" s="123"/>
      <c r="HU98" s="123"/>
      <c r="HV98" s="123"/>
      <c r="HW98" s="123"/>
      <c r="HX98" s="123"/>
      <c r="HY98" s="123"/>
      <c r="HZ98" s="123"/>
      <c r="IA98" s="123"/>
      <c r="IB98" s="123"/>
    </row>
    <row r="99" spans="1:236" s="52" customFormat="1" ht="33">
      <c r="A99" s="17">
        <v>67</v>
      </c>
      <c r="B99" s="21" t="s">
        <v>1283</v>
      </c>
      <c r="C99" s="21" t="s">
        <v>262</v>
      </c>
      <c r="D99" s="39" t="s">
        <v>409</v>
      </c>
      <c r="E99" s="142">
        <v>35643</v>
      </c>
      <c r="F99" s="53" t="s">
        <v>1284</v>
      </c>
      <c r="G99" s="30">
        <v>892</v>
      </c>
      <c r="H99" s="121" t="s">
        <v>1024</v>
      </c>
      <c r="I99" s="254">
        <v>39400</v>
      </c>
      <c r="J99" s="35" t="s">
        <v>1432</v>
      </c>
      <c r="K99" s="41">
        <v>960523</v>
      </c>
      <c r="L99" s="42" t="s">
        <v>1426</v>
      </c>
      <c r="M99" s="30">
        <v>892</v>
      </c>
      <c r="N99" s="53"/>
      <c r="O99" s="5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c r="BX99" s="123"/>
      <c r="BY99" s="123"/>
      <c r="BZ99" s="123"/>
      <c r="CA99" s="123"/>
      <c r="CB99" s="123"/>
      <c r="CC99" s="123"/>
      <c r="CD99" s="123"/>
      <c r="CE99" s="123"/>
      <c r="CF99" s="123"/>
      <c r="CG99" s="123"/>
      <c r="CH99" s="123"/>
      <c r="CI99" s="123"/>
      <c r="CJ99" s="123"/>
      <c r="CK99" s="123"/>
      <c r="CL99" s="123"/>
      <c r="CM99" s="123"/>
      <c r="CN99" s="123"/>
      <c r="CO99" s="123"/>
      <c r="CP99" s="123"/>
      <c r="CQ99" s="123"/>
      <c r="CR99" s="123"/>
      <c r="CS99" s="123"/>
      <c r="CT99" s="123"/>
      <c r="CU99" s="123"/>
      <c r="CV99" s="123"/>
      <c r="CW99" s="123"/>
      <c r="CX99" s="123"/>
      <c r="CY99" s="123"/>
      <c r="CZ99" s="123"/>
      <c r="DA99" s="123"/>
      <c r="DB99" s="123"/>
      <c r="DC99" s="123"/>
      <c r="DD99" s="123"/>
      <c r="DE99" s="123"/>
      <c r="DF99" s="123"/>
      <c r="DG99" s="123"/>
      <c r="DH99" s="123"/>
      <c r="DI99" s="123"/>
      <c r="DJ99" s="123"/>
      <c r="DK99" s="123"/>
      <c r="DL99" s="123"/>
      <c r="DM99" s="123"/>
      <c r="DN99" s="123"/>
      <c r="DO99" s="123"/>
      <c r="DP99" s="123"/>
      <c r="DQ99" s="123"/>
      <c r="DR99" s="123"/>
      <c r="DS99" s="123"/>
      <c r="DT99" s="123"/>
      <c r="DU99" s="123"/>
      <c r="DV99" s="123"/>
      <c r="DW99" s="123"/>
      <c r="DX99" s="123"/>
      <c r="DY99" s="123"/>
      <c r="DZ99" s="123"/>
      <c r="EA99" s="123"/>
      <c r="EB99" s="123"/>
      <c r="EC99" s="123"/>
      <c r="ED99" s="123"/>
      <c r="EE99" s="123"/>
      <c r="EF99" s="123"/>
      <c r="EG99" s="123"/>
      <c r="EH99" s="123"/>
      <c r="EI99" s="123"/>
      <c r="EJ99" s="123"/>
      <c r="EK99" s="123"/>
      <c r="EL99" s="123"/>
      <c r="EM99" s="123"/>
      <c r="EN99" s="123"/>
      <c r="EO99" s="123"/>
      <c r="EP99" s="123"/>
      <c r="EQ99" s="123"/>
      <c r="ER99" s="123"/>
      <c r="ES99" s="123"/>
      <c r="ET99" s="123"/>
      <c r="EU99" s="123"/>
      <c r="EV99" s="123"/>
      <c r="EW99" s="123"/>
      <c r="EX99" s="123"/>
      <c r="EY99" s="123"/>
      <c r="EZ99" s="123"/>
      <c r="FA99" s="123"/>
      <c r="FB99" s="123"/>
      <c r="FC99" s="123"/>
      <c r="FD99" s="123"/>
      <c r="FE99" s="123"/>
      <c r="FF99" s="123"/>
      <c r="FG99" s="123"/>
      <c r="FH99" s="123"/>
      <c r="FI99" s="123"/>
      <c r="FJ99" s="123"/>
      <c r="FK99" s="123"/>
      <c r="FL99" s="123"/>
      <c r="FM99" s="123"/>
      <c r="FN99" s="123"/>
      <c r="FO99" s="123"/>
      <c r="FP99" s="123"/>
      <c r="FQ99" s="123"/>
      <c r="FR99" s="123"/>
      <c r="FS99" s="123"/>
      <c r="FT99" s="123"/>
      <c r="FU99" s="123"/>
      <c r="FV99" s="123"/>
      <c r="FW99" s="123"/>
      <c r="FX99" s="123"/>
      <c r="FY99" s="123"/>
      <c r="FZ99" s="123"/>
      <c r="GA99" s="123"/>
      <c r="GB99" s="123"/>
      <c r="GC99" s="123"/>
      <c r="GD99" s="123"/>
      <c r="GE99" s="123"/>
      <c r="GF99" s="123"/>
      <c r="GG99" s="123"/>
      <c r="GH99" s="123"/>
      <c r="GI99" s="123"/>
      <c r="GJ99" s="123"/>
      <c r="GK99" s="123"/>
      <c r="GL99" s="123"/>
      <c r="GM99" s="123"/>
      <c r="GN99" s="123"/>
      <c r="GO99" s="123"/>
      <c r="GP99" s="123"/>
      <c r="GQ99" s="123"/>
      <c r="GR99" s="123"/>
      <c r="GS99" s="123"/>
      <c r="GT99" s="123"/>
      <c r="GU99" s="123"/>
      <c r="GV99" s="123"/>
      <c r="GW99" s="123"/>
      <c r="GX99" s="123"/>
      <c r="GY99" s="123"/>
      <c r="GZ99" s="123"/>
      <c r="HA99" s="123"/>
      <c r="HB99" s="123"/>
      <c r="HC99" s="123"/>
      <c r="HD99" s="123"/>
      <c r="HE99" s="123"/>
      <c r="HF99" s="123"/>
      <c r="HG99" s="123"/>
      <c r="HH99" s="123"/>
      <c r="HI99" s="123"/>
      <c r="HJ99" s="123"/>
      <c r="HK99" s="123"/>
      <c r="HL99" s="123"/>
      <c r="HM99" s="123"/>
      <c r="HN99" s="123"/>
      <c r="HO99" s="123"/>
      <c r="HP99" s="123"/>
      <c r="HQ99" s="123"/>
      <c r="HR99" s="123"/>
      <c r="HS99" s="123"/>
      <c r="HT99" s="123"/>
      <c r="HU99" s="123"/>
      <c r="HV99" s="123"/>
      <c r="HW99" s="123"/>
      <c r="HX99" s="123"/>
      <c r="HY99" s="123"/>
      <c r="HZ99" s="123"/>
      <c r="IA99" s="123"/>
      <c r="IB99" s="123"/>
    </row>
    <row r="100" spans="1:236" s="52" customFormat="1" ht="33">
      <c r="A100" s="17">
        <v>68</v>
      </c>
      <c r="B100" s="21" t="s">
        <v>1285</v>
      </c>
      <c r="C100" s="21" t="s">
        <v>1383</v>
      </c>
      <c r="D100" s="35" t="s">
        <v>1286</v>
      </c>
      <c r="E100" s="142">
        <v>29526</v>
      </c>
      <c r="F100" s="53" t="s">
        <v>1773</v>
      </c>
      <c r="G100" s="30">
        <v>1000</v>
      </c>
      <c r="H100" s="121" t="s">
        <v>1774</v>
      </c>
      <c r="I100" s="254">
        <v>39400</v>
      </c>
      <c r="J100" s="35" t="s">
        <v>1432</v>
      </c>
      <c r="K100" s="41">
        <v>960601</v>
      </c>
      <c r="L100" s="42" t="s">
        <v>1775</v>
      </c>
      <c r="M100" s="30">
        <v>1000</v>
      </c>
      <c r="N100" s="53"/>
      <c r="O100" s="5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c r="BS100" s="123"/>
      <c r="BT100" s="123"/>
      <c r="BU100" s="123"/>
      <c r="BV100" s="123"/>
      <c r="BW100" s="123"/>
      <c r="BX100" s="123"/>
      <c r="BY100" s="123"/>
      <c r="BZ100" s="123"/>
      <c r="CA100" s="123"/>
      <c r="CB100" s="123"/>
      <c r="CC100" s="123"/>
      <c r="CD100" s="123"/>
      <c r="CE100" s="123"/>
      <c r="CF100" s="123"/>
      <c r="CG100" s="123"/>
      <c r="CH100" s="123"/>
      <c r="CI100" s="123"/>
      <c r="CJ100" s="123"/>
      <c r="CK100" s="123"/>
      <c r="CL100" s="123"/>
      <c r="CM100" s="123"/>
      <c r="CN100" s="123"/>
      <c r="CO100" s="123"/>
      <c r="CP100" s="123"/>
      <c r="CQ100" s="123"/>
      <c r="CR100" s="123"/>
      <c r="CS100" s="123"/>
      <c r="CT100" s="123"/>
      <c r="CU100" s="123"/>
      <c r="CV100" s="123"/>
      <c r="CW100" s="123"/>
      <c r="CX100" s="123"/>
      <c r="CY100" s="123"/>
      <c r="CZ100" s="123"/>
      <c r="DA100" s="123"/>
      <c r="DB100" s="123"/>
      <c r="DC100" s="123"/>
      <c r="DD100" s="123"/>
      <c r="DE100" s="123"/>
      <c r="DF100" s="123"/>
      <c r="DG100" s="123"/>
      <c r="DH100" s="123"/>
      <c r="DI100" s="123"/>
      <c r="DJ100" s="123"/>
      <c r="DK100" s="123"/>
      <c r="DL100" s="123"/>
      <c r="DM100" s="123"/>
      <c r="DN100" s="123"/>
      <c r="DO100" s="123"/>
      <c r="DP100" s="123"/>
      <c r="DQ100" s="123"/>
      <c r="DR100" s="123"/>
      <c r="DS100" s="123"/>
      <c r="DT100" s="123"/>
      <c r="DU100" s="123"/>
      <c r="DV100" s="123"/>
      <c r="DW100" s="123"/>
      <c r="DX100" s="123"/>
      <c r="DY100" s="123"/>
      <c r="DZ100" s="123"/>
      <c r="EA100" s="123"/>
      <c r="EB100" s="123"/>
      <c r="EC100" s="123"/>
      <c r="ED100" s="123"/>
      <c r="EE100" s="123"/>
      <c r="EF100" s="123"/>
      <c r="EG100" s="123"/>
      <c r="EH100" s="123"/>
      <c r="EI100" s="123"/>
      <c r="EJ100" s="123"/>
      <c r="EK100" s="123"/>
      <c r="EL100" s="123"/>
      <c r="EM100" s="123"/>
      <c r="EN100" s="123"/>
      <c r="EO100" s="123"/>
      <c r="EP100" s="123"/>
      <c r="EQ100" s="123"/>
      <c r="ER100" s="123"/>
      <c r="ES100" s="123"/>
      <c r="ET100" s="123"/>
      <c r="EU100" s="123"/>
      <c r="EV100" s="123"/>
      <c r="EW100" s="123"/>
      <c r="EX100" s="123"/>
      <c r="EY100" s="123"/>
      <c r="EZ100" s="123"/>
      <c r="FA100" s="123"/>
      <c r="FB100" s="123"/>
      <c r="FC100" s="123"/>
      <c r="FD100" s="123"/>
      <c r="FE100" s="123"/>
      <c r="FF100" s="123"/>
      <c r="FG100" s="123"/>
      <c r="FH100" s="123"/>
      <c r="FI100" s="123"/>
      <c r="FJ100" s="123"/>
      <c r="FK100" s="123"/>
      <c r="FL100" s="123"/>
      <c r="FM100" s="123"/>
      <c r="FN100" s="123"/>
      <c r="FO100" s="123"/>
      <c r="FP100" s="123"/>
      <c r="FQ100" s="123"/>
      <c r="FR100" s="123"/>
      <c r="FS100" s="123"/>
      <c r="FT100" s="123"/>
      <c r="FU100" s="123"/>
      <c r="FV100" s="123"/>
      <c r="FW100" s="123"/>
      <c r="FX100" s="123"/>
      <c r="FY100" s="123"/>
      <c r="FZ100" s="123"/>
      <c r="GA100" s="123"/>
      <c r="GB100" s="123"/>
      <c r="GC100" s="123"/>
      <c r="GD100" s="123"/>
      <c r="GE100" s="123"/>
      <c r="GF100" s="123"/>
      <c r="GG100" s="123"/>
      <c r="GH100" s="123"/>
      <c r="GI100" s="123"/>
      <c r="GJ100" s="123"/>
      <c r="GK100" s="123"/>
      <c r="GL100" s="123"/>
      <c r="GM100" s="123"/>
      <c r="GN100" s="123"/>
      <c r="GO100" s="123"/>
      <c r="GP100" s="123"/>
      <c r="GQ100" s="123"/>
      <c r="GR100" s="123"/>
      <c r="GS100" s="123"/>
      <c r="GT100" s="123"/>
      <c r="GU100" s="123"/>
      <c r="GV100" s="123"/>
      <c r="GW100" s="123"/>
      <c r="GX100" s="123"/>
      <c r="GY100" s="123"/>
      <c r="GZ100" s="123"/>
      <c r="HA100" s="123"/>
      <c r="HB100" s="123"/>
      <c r="HC100" s="123"/>
      <c r="HD100" s="123"/>
      <c r="HE100" s="123"/>
      <c r="HF100" s="123"/>
      <c r="HG100" s="123"/>
      <c r="HH100" s="123"/>
      <c r="HI100" s="123"/>
      <c r="HJ100" s="123"/>
      <c r="HK100" s="123"/>
      <c r="HL100" s="123"/>
      <c r="HM100" s="123"/>
      <c r="HN100" s="123"/>
      <c r="HO100" s="123"/>
      <c r="HP100" s="123"/>
      <c r="HQ100" s="123"/>
      <c r="HR100" s="123"/>
      <c r="HS100" s="123"/>
      <c r="HT100" s="123"/>
      <c r="HU100" s="123"/>
      <c r="HV100" s="123"/>
      <c r="HW100" s="123"/>
      <c r="HX100" s="123"/>
      <c r="HY100" s="123"/>
      <c r="HZ100" s="123"/>
      <c r="IA100" s="123"/>
      <c r="IB100" s="123"/>
    </row>
    <row r="101" spans="1:236" s="52" customFormat="1" ht="16.5">
      <c r="A101" s="392">
        <v>69</v>
      </c>
      <c r="B101" s="401" t="s">
        <v>1776</v>
      </c>
      <c r="C101" s="401" t="s">
        <v>1365</v>
      </c>
      <c r="D101" s="416" t="s">
        <v>400</v>
      </c>
      <c r="E101" s="413">
        <v>33817</v>
      </c>
      <c r="F101" s="399" t="s">
        <v>1777</v>
      </c>
      <c r="G101" s="30">
        <v>1000</v>
      </c>
      <c r="H101" s="408" t="s">
        <v>1774</v>
      </c>
      <c r="I101" s="405">
        <v>39400</v>
      </c>
      <c r="J101" s="422" t="s">
        <v>1432</v>
      </c>
      <c r="K101" s="404">
        <v>960601</v>
      </c>
      <c r="L101" s="390" t="s">
        <v>1778</v>
      </c>
      <c r="M101" s="30">
        <v>1000</v>
      </c>
      <c r="N101" s="401"/>
      <c r="O101" s="401"/>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123"/>
      <c r="BY101" s="123"/>
      <c r="BZ101" s="123"/>
      <c r="CA101" s="123"/>
      <c r="CB101" s="123"/>
      <c r="CC101" s="123"/>
      <c r="CD101" s="123"/>
      <c r="CE101" s="123"/>
      <c r="CF101" s="123"/>
      <c r="CG101" s="123"/>
      <c r="CH101" s="123"/>
      <c r="CI101" s="123"/>
      <c r="CJ101" s="123"/>
      <c r="CK101" s="123"/>
      <c r="CL101" s="123"/>
      <c r="CM101" s="123"/>
      <c r="CN101" s="123"/>
      <c r="CO101" s="123"/>
      <c r="CP101" s="123"/>
      <c r="CQ101" s="123"/>
      <c r="CR101" s="123"/>
      <c r="CS101" s="123"/>
      <c r="CT101" s="123"/>
      <c r="CU101" s="123"/>
      <c r="CV101" s="123"/>
      <c r="CW101" s="123"/>
      <c r="CX101" s="123"/>
      <c r="CY101" s="123"/>
      <c r="CZ101" s="123"/>
      <c r="DA101" s="123"/>
      <c r="DB101" s="123"/>
      <c r="DC101" s="123"/>
      <c r="DD101" s="123"/>
      <c r="DE101" s="123"/>
      <c r="DF101" s="123"/>
      <c r="DG101" s="123"/>
      <c r="DH101" s="123"/>
      <c r="DI101" s="123"/>
      <c r="DJ101" s="123"/>
      <c r="DK101" s="123"/>
      <c r="DL101" s="123"/>
      <c r="DM101" s="123"/>
      <c r="DN101" s="123"/>
      <c r="DO101" s="123"/>
      <c r="DP101" s="123"/>
      <c r="DQ101" s="123"/>
      <c r="DR101" s="123"/>
      <c r="DS101" s="123"/>
      <c r="DT101" s="123"/>
      <c r="DU101" s="123"/>
      <c r="DV101" s="123"/>
      <c r="DW101" s="123"/>
      <c r="DX101" s="123"/>
      <c r="DY101" s="123"/>
      <c r="DZ101" s="123"/>
      <c r="EA101" s="123"/>
      <c r="EB101" s="123"/>
      <c r="EC101" s="123"/>
      <c r="ED101" s="123"/>
      <c r="EE101" s="123"/>
      <c r="EF101" s="123"/>
      <c r="EG101" s="123"/>
      <c r="EH101" s="123"/>
      <c r="EI101" s="123"/>
      <c r="EJ101" s="123"/>
      <c r="EK101" s="123"/>
      <c r="EL101" s="123"/>
      <c r="EM101" s="123"/>
      <c r="EN101" s="123"/>
      <c r="EO101" s="123"/>
      <c r="EP101" s="123"/>
      <c r="EQ101" s="123"/>
      <c r="ER101" s="123"/>
      <c r="ES101" s="123"/>
      <c r="ET101" s="123"/>
      <c r="EU101" s="123"/>
      <c r="EV101" s="123"/>
      <c r="EW101" s="123"/>
      <c r="EX101" s="123"/>
      <c r="EY101" s="123"/>
      <c r="EZ101" s="123"/>
      <c r="FA101" s="123"/>
      <c r="FB101" s="123"/>
      <c r="FC101" s="123"/>
      <c r="FD101" s="123"/>
      <c r="FE101" s="123"/>
      <c r="FF101" s="123"/>
      <c r="FG101" s="123"/>
      <c r="FH101" s="123"/>
      <c r="FI101" s="123"/>
      <c r="FJ101" s="123"/>
      <c r="FK101" s="123"/>
      <c r="FL101" s="123"/>
      <c r="FM101" s="123"/>
      <c r="FN101" s="123"/>
      <c r="FO101" s="123"/>
      <c r="FP101" s="123"/>
      <c r="FQ101" s="123"/>
      <c r="FR101" s="123"/>
      <c r="FS101" s="123"/>
      <c r="FT101" s="123"/>
      <c r="FU101" s="123"/>
      <c r="FV101" s="123"/>
      <c r="FW101" s="123"/>
      <c r="FX101" s="123"/>
      <c r="FY101" s="123"/>
      <c r="FZ101" s="123"/>
      <c r="GA101" s="123"/>
      <c r="GB101" s="123"/>
      <c r="GC101" s="123"/>
      <c r="GD101" s="123"/>
      <c r="GE101" s="123"/>
      <c r="GF101" s="123"/>
      <c r="GG101" s="123"/>
      <c r="GH101" s="123"/>
      <c r="GI101" s="123"/>
      <c r="GJ101" s="123"/>
      <c r="GK101" s="123"/>
      <c r="GL101" s="123"/>
      <c r="GM101" s="123"/>
      <c r="GN101" s="123"/>
      <c r="GO101" s="123"/>
      <c r="GP101" s="123"/>
      <c r="GQ101" s="123"/>
      <c r="GR101" s="123"/>
      <c r="GS101" s="123"/>
      <c r="GT101" s="123"/>
      <c r="GU101" s="123"/>
      <c r="GV101" s="123"/>
      <c r="GW101" s="123"/>
      <c r="GX101" s="123"/>
      <c r="GY101" s="123"/>
      <c r="GZ101" s="123"/>
      <c r="HA101" s="123"/>
      <c r="HB101" s="123"/>
      <c r="HC101" s="123"/>
      <c r="HD101" s="123"/>
      <c r="HE101" s="123"/>
      <c r="HF101" s="123"/>
      <c r="HG101" s="123"/>
      <c r="HH101" s="123"/>
      <c r="HI101" s="123"/>
      <c r="HJ101" s="123"/>
      <c r="HK101" s="123"/>
      <c r="HL101" s="123"/>
      <c r="HM101" s="123"/>
      <c r="HN101" s="123"/>
      <c r="HO101" s="123"/>
      <c r="HP101" s="123"/>
      <c r="HQ101" s="123"/>
      <c r="HR101" s="123"/>
      <c r="HS101" s="123"/>
      <c r="HT101" s="123"/>
      <c r="HU101" s="123"/>
      <c r="HV101" s="123"/>
      <c r="HW101" s="123"/>
      <c r="HX101" s="123"/>
      <c r="HY101" s="123"/>
      <c r="HZ101" s="123"/>
      <c r="IA101" s="123"/>
      <c r="IB101" s="123"/>
    </row>
    <row r="102" spans="1:236" s="52" customFormat="1" ht="16.5">
      <c r="A102" s="392"/>
      <c r="B102" s="401"/>
      <c r="C102" s="401"/>
      <c r="D102" s="416"/>
      <c r="E102" s="390"/>
      <c r="F102" s="399"/>
      <c r="G102" s="30">
        <v>1716</v>
      </c>
      <c r="H102" s="408"/>
      <c r="I102" s="405"/>
      <c r="J102" s="422"/>
      <c r="K102" s="404"/>
      <c r="L102" s="390"/>
      <c r="M102" s="30">
        <v>1716</v>
      </c>
      <c r="N102" s="401"/>
      <c r="O102" s="401"/>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123"/>
      <c r="BW102" s="123"/>
      <c r="BX102" s="123"/>
      <c r="BY102" s="123"/>
      <c r="BZ102" s="123"/>
      <c r="CA102" s="123"/>
      <c r="CB102" s="123"/>
      <c r="CC102" s="123"/>
      <c r="CD102" s="123"/>
      <c r="CE102" s="123"/>
      <c r="CF102" s="123"/>
      <c r="CG102" s="123"/>
      <c r="CH102" s="123"/>
      <c r="CI102" s="123"/>
      <c r="CJ102" s="123"/>
      <c r="CK102" s="123"/>
      <c r="CL102" s="123"/>
      <c r="CM102" s="123"/>
      <c r="CN102" s="123"/>
      <c r="CO102" s="123"/>
      <c r="CP102" s="123"/>
      <c r="CQ102" s="123"/>
      <c r="CR102" s="123"/>
      <c r="CS102" s="123"/>
      <c r="CT102" s="123"/>
      <c r="CU102" s="123"/>
      <c r="CV102" s="123"/>
      <c r="CW102" s="123"/>
      <c r="CX102" s="123"/>
      <c r="CY102" s="123"/>
      <c r="CZ102" s="123"/>
      <c r="DA102" s="123"/>
      <c r="DB102" s="123"/>
      <c r="DC102" s="123"/>
      <c r="DD102" s="123"/>
      <c r="DE102" s="123"/>
      <c r="DF102" s="123"/>
      <c r="DG102" s="123"/>
      <c r="DH102" s="123"/>
      <c r="DI102" s="123"/>
      <c r="DJ102" s="123"/>
      <c r="DK102" s="123"/>
      <c r="DL102" s="123"/>
      <c r="DM102" s="123"/>
      <c r="DN102" s="123"/>
      <c r="DO102" s="123"/>
      <c r="DP102" s="123"/>
      <c r="DQ102" s="123"/>
      <c r="DR102" s="123"/>
      <c r="DS102" s="123"/>
      <c r="DT102" s="123"/>
      <c r="DU102" s="123"/>
      <c r="DV102" s="123"/>
      <c r="DW102" s="123"/>
      <c r="DX102" s="123"/>
      <c r="DY102" s="123"/>
      <c r="DZ102" s="123"/>
      <c r="EA102" s="123"/>
      <c r="EB102" s="123"/>
      <c r="EC102" s="123"/>
      <c r="ED102" s="123"/>
      <c r="EE102" s="123"/>
      <c r="EF102" s="123"/>
      <c r="EG102" s="123"/>
      <c r="EH102" s="123"/>
      <c r="EI102" s="123"/>
      <c r="EJ102" s="123"/>
      <c r="EK102" s="123"/>
      <c r="EL102" s="123"/>
      <c r="EM102" s="123"/>
      <c r="EN102" s="123"/>
      <c r="EO102" s="123"/>
      <c r="EP102" s="123"/>
      <c r="EQ102" s="123"/>
      <c r="ER102" s="123"/>
      <c r="ES102" s="123"/>
      <c r="ET102" s="123"/>
      <c r="EU102" s="123"/>
      <c r="EV102" s="123"/>
      <c r="EW102" s="123"/>
      <c r="EX102" s="123"/>
      <c r="EY102" s="123"/>
      <c r="EZ102" s="123"/>
      <c r="FA102" s="123"/>
      <c r="FB102" s="123"/>
      <c r="FC102" s="123"/>
      <c r="FD102" s="123"/>
      <c r="FE102" s="123"/>
      <c r="FF102" s="123"/>
      <c r="FG102" s="123"/>
      <c r="FH102" s="123"/>
      <c r="FI102" s="123"/>
      <c r="FJ102" s="123"/>
      <c r="FK102" s="123"/>
      <c r="FL102" s="123"/>
      <c r="FM102" s="123"/>
      <c r="FN102" s="123"/>
      <c r="FO102" s="123"/>
      <c r="FP102" s="123"/>
      <c r="FQ102" s="123"/>
      <c r="FR102" s="123"/>
      <c r="FS102" s="123"/>
      <c r="FT102" s="123"/>
      <c r="FU102" s="123"/>
      <c r="FV102" s="123"/>
      <c r="FW102" s="123"/>
      <c r="FX102" s="123"/>
      <c r="FY102" s="123"/>
      <c r="FZ102" s="123"/>
      <c r="GA102" s="123"/>
      <c r="GB102" s="123"/>
      <c r="GC102" s="123"/>
      <c r="GD102" s="123"/>
      <c r="GE102" s="123"/>
      <c r="GF102" s="123"/>
      <c r="GG102" s="123"/>
      <c r="GH102" s="123"/>
      <c r="GI102" s="123"/>
      <c r="GJ102" s="123"/>
      <c r="GK102" s="123"/>
      <c r="GL102" s="123"/>
      <c r="GM102" s="123"/>
      <c r="GN102" s="123"/>
      <c r="GO102" s="123"/>
      <c r="GP102" s="123"/>
      <c r="GQ102" s="123"/>
      <c r="GR102" s="123"/>
      <c r="GS102" s="123"/>
      <c r="GT102" s="123"/>
      <c r="GU102" s="123"/>
      <c r="GV102" s="123"/>
      <c r="GW102" s="123"/>
      <c r="GX102" s="123"/>
      <c r="GY102" s="123"/>
      <c r="GZ102" s="123"/>
      <c r="HA102" s="123"/>
      <c r="HB102" s="123"/>
      <c r="HC102" s="123"/>
      <c r="HD102" s="123"/>
      <c r="HE102" s="123"/>
      <c r="HF102" s="123"/>
      <c r="HG102" s="123"/>
      <c r="HH102" s="123"/>
      <c r="HI102" s="123"/>
      <c r="HJ102" s="123"/>
      <c r="HK102" s="123"/>
      <c r="HL102" s="123"/>
      <c r="HM102" s="123"/>
      <c r="HN102" s="123"/>
      <c r="HO102" s="123"/>
      <c r="HP102" s="123"/>
      <c r="HQ102" s="123"/>
      <c r="HR102" s="123"/>
      <c r="HS102" s="123"/>
      <c r="HT102" s="123"/>
      <c r="HU102" s="123"/>
      <c r="HV102" s="123"/>
      <c r="HW102" s="123"/>
      <c r="HX102" s="123"/>
      <c r="HY102" s="123"/>
      <c r="HZ102" s="123"/>
      <c r="IA102" s="123"/>
      <c r="IB102" s="123"/>
    </row>
    <row r="103" spans="1:236" s="52" customFormat="1" ht="33">
      <c r="A103" s="17">
        <v>70</v>
      </c>
      <c r="B103" s="21" t="s">
        <v>1779</v>
      </c>
      <c r="C103" s="21" t="s">
        <v>265</v>
      </c>
      <c r="D103" s="39" t="s">
        <v>410</v>
      </c>
      <c r="E103" s="142">
        <v>30895</v>
      </c>
      <c r="F103" s="53" t="s">
        <v>1780</v>
      </c>
      <c r="G103" s="30">
        <v>1866</v>
      </c>
      <c r="H103" s="121" t="s">
        <v>1774</v>
      </c>
      <c r="I103" s="254">
        <v>39400</v>
      </c>
      <c r="J103" s="35" t="s">
        <v>1432</v>
      </c>
      <c r="K103" s="41">
        <v>960601</v>
      </c>
      <c r="L103" s="42" t="s">
        <v>1781</v>
      </c>
      <c r="M103" s="30">
        <v>1866</v>
      </c>
      <c r="N103" s="53"/>
      <c r="O103" s="5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3"/>
      <c r="BT103" s="123"/>
      <c r="BU103" s="123"/>
      <c r="BV103" s="123"/>
      <c r="BW103" s="123"/>
      <c r="BX103" s="123"/>
      <c r="BY103" s="123"/>
      <c r="BZ103" s="123"/>
      <c r="CA103" s="123"/>
      <c r="CB103" s="123"/>
      <c r="CC103" s="123"/>
      <c r="CD103" s="123"/>
      <c r="CE103" s="123"/>
      <c r="CF103" s="123"/>
      <c r="CG103" s="123"/>
      <c r="CH103" s="123"/>
      <c r="CI103" s="123"/>
      <c r="CJ103" s="123"/>
      <c r="CK103" s="123"/>
      <c r="CL103" s="123"/>
      <c r="CM103" s="123"/>
      <c r="CN103" s="123"/>
      <c r="CO103" s="123"/>
      <c r="CP103" s="123"/>
      <c r="CQ103" s="123"/>
      <c r="CR103" s="123"/>
      <c r="CS103" s="123"/>
      <c r="CT103" s="123"/>
      <c r="CU103" s="123"/>
      <c r="CV103" s="123"/>
      <c r="CW103" s="123"/>
      <c r="CX103" s="123"/>
      <c r="CY103" s="123"/>
      <c r="CZ103" s="123"/>
      <c r="DA103" s="123"/>
      <c r="DB103" s="123"/>
      <c r="DC103" s="123"/>
      <c r="DD103" s="123"/>
      <c r="DE103" s="123"/>
      <c r="DF103" s="123"/>
      <c r="DG103" s="123"/>
      <c r="DH103" s="123"/>
      <c r="DI103" s="123"/>
      <c r="DJ103" s="123"/>
      <c r="DK103" s="123"/>
      <c r="DL103" s="123"/>
      <c r="DM103" s="123"/>
      <c r="DN103" s="123"/>
      <c r="DO103" s="123"/>
      <c r="DP103" s="123"/>
      <c r="DQ103" s="123"/>
      <c r="DR103" s="123"/>
      <c r="DS103" s="123"/>
      <c r="DT103" s="123"/>
      <c r="DU103" s="123"/>
      <c r="DV103" s="123"/>
      <c r="DW103" s="123"/>
      <c r="DX103" s="123"/>
      <c r="DY103" s="123"/>
      <c r="DZ103" s="123"/>
      <c r="EA103" s="123"/>
      <c r="EB103" s="123"/>
      <c r="EC103" s="123"/>
      <c r="ED103" s="123"/>
      <c r="EE103" s="123"/>
      <c r="EF103" s="123"/>
      <c r="EG103" s="123"/>
      <c r="EH103" s="123"/>
      <c r="EI103" s="123"/>
      <c r="EJ103" s="123"/>
      <c r="EK103" s="123"/>
      <c r="EL103" s="123"/>
      <c r="EM103" s="123"/>
      <c r="EN103" s="123"/>
      <c r="EO103" s="123"/>
      <c r="EP103" s="123"/>
      <c r="EQ103" s="123"/>
      <c r="ER103" s="123"/>
      <c r="ES103" s="123"/>
      <c r="ET103" s="123"/>
      <c r="EU103" s="123"/>
      <c r="EV103" s="123"/>
      <c r="EW103" s="123"/>
      <c r="EX103" s="123"/>
      <c r="EY103" s="123"/>
      <c r="EZ103" s="123"/>
      <c r="FA103" s="123"/>
      <c r="FB103" s="123"/>
      <c r="FC103" s="123"/>
      <c r="FD103" s="123"/>
      <c r="FE103" s="123"/>
      <c r="FF103" s="123"/>
      <c r="FG103" s="123"/>
      <c r="FH103" s="123"/>
      <c r="FI103" s="123"/>
      <c r="FJ103" s="123"/>
      <c r="FK103" s="123"/>
      <c r="FL103" s="123"/>
      <c r="FM103" s="123"/>
      <c r="FN103" s="123"/>
      <c r="FO103" s="123"/>
      <c r="FP103" s="123"/>
      <c r="FQ103" s="123"/>
      <c r="FR103" s="123"/>
      <c r="FS103" s="123"/>
      <c r="FT103" s="123"/>
      <c r="FU103" s="123"/>
      <c r="FV103" s="123"/>
      <c r="FW103" s="123"/>
      <c r="FX103" s="123"/>
      <c r="FY103" s="123"/>
      <c r="FZ103" s="123"/>
      <c r="GA103" s="123"/>
      <c r="GB103" s="123"/>
      <c r="GC103" s="123"/>
      <c r="GD103" s="123"/>
      <c r="GE103" s="123"/>
      <c r="GF103" s="123"/>
      <c r="GG103" s="123"/>
      <c r="GH103" s="123"/>
      <c r="GI103" s="123"/>
      <c r="GJ103" s="123"/>
      <c r="GK103" s="123"/>
      <c r="GL103" s="123"/>
      <c r="GM103" s="123"/>
      <c r="GN103" s="123"/>
      <c r="GO103" s="123"/>
      <c r="GP103" s="123"/>
      <c r="GQ103" s="123"/>
      <c r="GR103" s="123"/>
      <c r="GS103" s="123"/>
      <c r="GT103" s="123"/>
      <c r="GU103" s="123"/>
      <c r="GV103" s="123"/>
      <c r="GW103" s="123"/>
      <c r="GX103" s="123"/>
      <c r="GY103" s="123"/>
      <c r="GZ103" s="123"/>
      <c r="HA103" s="123"/>
      <c r="HB103" s="123"/>
      <c r="HC103" s="123"/>
      <c r="HD103" s="123"/>
      <c r="HE103" s="123"/>
      <c r="HF103" s="123"/>
      <c r="HG103" s="123"/>
      <c r="HH103" s="123"/>
      <c r="HI103" s="123"/>
      <c r="HJ103" s="123"/>
      <c r="HK103" s="123"/>
      <c r="HL103" s="123"/>
      <c r="HM103" s="123"/>
      <c r="HN103" s="123"/>
      <c r="HO103" s="123"/>
      <c r="HP103" s="123"/>
      <c r="HQ103" s="123"/>
      <c r="HR103" s="123"/>
      <c r="HS103" s="123"/>
      <c r="HT103" s="123"/>
      <c r="HU103" s="123"/>
      <c r="HV103" s="123"/>
      <c r="HW103" s="123"/>
      <c r="HX103" s="123"/>
      <c r="HY103" s="123"/>
      <c r="HZ103" s="123"/>
      <c r="IA103" s="123"/>
      <c r="IB103" s="123"/>
    </row>
    <row r="104" spans="1:236" s="52" customFormat="1" ht="33">
      <c r="A104" s="17">
        <v>71</v>
      </c>
      <c r="B104" s="21" t="s">
        <v>1283</v>
      </c>
      <c r="C104" s="21" t="s">
        <v>262</v>
      </c>
      <c r="D104" s="39" t="s">
        <v>409</v>
      </c>
      <c r="E104" s="142">
        <v>35643</v>
      </c>
      <c r="F104" s="53" t="s">
        <v>1782</v>
      </c>
      <c r="G104" s="30">
        <v>638</v>
      </c>
      <c r="H104" s="121" t="s">
        <v>1774</v>
      </c>
      <c r="I104" s="254">
        <v>39400</v>
      </c>
      <c r="J104" s="35" t="s">
        <v>1432</v>
      </c>
      <c r="K104" s="41">
        <v>960604</v>
      </c>
      <c r="L104" s="42" t="s">
        <v>1026</v>
      </c>
      <c r="M104" s="30">
        <v>638</v>
      </c>
      <c r="N104" s="53"/>
      <c r="O104" s="5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c r="BX104" s="123"/>
      <c r="BY104" s="123"/>
      <c r="BZ104" s="123"/>
      <c r="CA104" s="123"/>
      <c r="CB104" s="123"/>
      <c r="CC104" s="123"/>
      <c r="CD104" s="123"/>
      <c r="CE104" s="123"/>
      <c r="CF104" s="123"/>
      <c r="CG104" s="123"/>
      <c r="CH104" s="123"/>
      <c r="CI104" s="123"/>
      <c r="CJ104" s="123"/>
      <c r="CK104" s="123"/>
      <c r="CL104" s="123"/>
      <c r="CM104" s="123"/>
      <c r="CN104" s="123"/>
      <c r="CO104" s="123"/>
      <c r="CP104" s="123"/>
      <c r="CQ104" s="123"/>
      <c r="CR104" s="123"/>
      <c r="CS104" s="123"/>
      <c r="CT104" s="123"/>
      <c r="CU104" s="123"/>
      <c r="CV104" s="123"/>
      <c r="CW104" s="123"/>
      <c r="CX104" s="123"/>
      <c r="CY104" s="123"/>
      <c r="CZ104" s="123"/>
      <c r="DA104" s="123"/>
      <c r="DB104" s="123"/>
      <c r="DC104" s="123"/>
      <c r="DD104" s="123"/>
      <c r="DE104" s="123"/>
      <c r="DF104" s="123"/>
      <c r="DG104" s="123"/>
      <c r="DH104" s="123"/>
      <c r="DI104" s="123"/>
      <c r="DJ104" s="123"/>
      <c r="DK104" s="123"/>
      <c r="DL104" s="123"/>
      <c r="DM104" s="123"/>
      <c r="DN104" s="123"/>
      <c r="DO104" s="123"/>
      <c r="DP104" s="123"/>
      <c r="DQ104" s="123"/>
      <c r="DR104" s="123"/>
      <c r="DS104" s="123"/>
      <c r="DT104" s="123"/>
      <c r="DU104" s="123"/>
      <c r="DV104" s="123"/>
      <c r="DW104" s="123"/>
      <c r="DX104" s="123"/>
      <c r="DY104" s="123"/>
      <c r="DZ104" s="123"/>
      <c r="EA104" s="123"/>
      <c r="EB104" s="123"/>
      <c r="EC104" s="123"/>
      <c r="ED104" s="123"/>
      <c r="EE104" s="123"/>
      <c r="EF104" s="123"/>
      <c r="EG104" s="123"/>
      <c r="EH104" s="123"/>
      <c r="EI104" s="123"/>
      <c r="EJ104" s="123"/>
      <c r="EK104" s="123"/>
      <c r="EL104" s="123"/>
      <c r="EM104" s="123"/>
      <c r="EN104" s="123"/>
      <c r="EO104" s="123"/>
      <c r="EP104" s="123"/>
      <c r="EQ104" s="123"/>
      <c r="ER104" s="123"/>
      <c r="ES104" s="123"/>
      <c r="ET104" s="123"/>
      <c r="EU104" s="123"/>
      <c r="EV104" s="123"/>
      <c r="EW104" s="123"/>
      <c r="EX104" s="123"/>
      <c r="EY104" s="123"/>
      <c r="EZ104" s="123"/>
      <c r="FA104" s="123"/>
      <c r="FB104" s="123"/>
      <c r="FC104" s="123"/>
      <c r="FD104" s="123"/>
      <c r="FE104" s="123"/>
      <c r="FF104" s="123"/>
      <c r="FG104" s="123"/>
      <c r="FH104" s="123"/>
      <c r="FI104" s="123"/>
      <c r="FJ104" s="123"/>
      <c r="FK104" s="123"/>
      <c r="FL104" s="123"/>
      <c r="FM104" s="123"/>
      <c r="FN104" s="123"/>
      <c r="FO104" s="123"/>
      <c r="FP104" s="123"/>
      <c r="FQ104" s="123"/>
      <c r="FR104" s="123"/>
      <c r="FS104" s="123"/>
      <c r="FT104" s="123"/>
      <c r="FU104" s="123"/>
      <c r="FV104" s="123"/>
      <c r="FW104" s="123"/>
      <c r="FX104" s="123"/>
      <c r="FY104" s="123"/>
      <c r="FZ104" s="123"/>
      <c r="GA104" s="123"/>
      <c r="GB104" s="123"/>
      <c r="GC104" s="123"/>
      <c r="GD104" s="123"/>
      <c r="GE104" s="123"/>
      <c r="GF104" s="123"/>
      <c r="GG104" s="123"/>
      <c r="GH104" s="123"/>
      <c r="GI104" s="123"/>
      <c r="GJ104" s="123"/>
      <c r="GK104" s="123"/>
      <c r="GL104" s="123"/>
      <c r="GM104" s="123"/>
      <c r="GN104" s="123"/>
      <c r="GO104" s="123"/>
      <c r="GP104" s="123"/>
      <c r="GQ104" s="123"/>
      <c r="GR104" s="123"/>
      <c r="GS104" s="123"/>
      <c r="GT104" s="123"/>
      <c r="GU104" s="123"/>
      <c r="GV104" s="123"/>
      <c r="GW104" s="123"/>
      <c r="GX104" s="123"/>
      <c r="GY104" s="123"/>
      <c r="GZ104" s="123"/>
      <c r="HA104" s="123"/>
      <c r="HB104" s="123"/>
      <c r="HC104" s="123"/>
      <c r="HD104" s="123"/>
      <c r="HE104" s="123"/>
      <c r="HF104" s="123"/>
      <c r="HG104" s="123"/>
      <c r="HH104" s="123"/>
      <c r="HI104" s="123"/>
      <c r="HJ104" s="123"/>
      <c r="HK104" s="123"/>
      <c r="HL104" s="123"/>
      <c r="HM104" s="123"/>
      <c r="HN104" s="123"/>
      <c r="HO104" s="123"/>
      <c r="HP104" s="123"/>
      <c r="HQ104" s="123"/>
      <c r="HR104" s="123"/>
      <c r="HS104" s="123"/>
      <c r="HT104" s="123"/>
      <c r="HU104" s="123"/>
      <c r="HV104" s="123"/>
      <c r="HW104" s="123"/>
      <c r="HX104" s="123"/>
      <c r="HY104" s="123"/>
      <c r="HZ104" s="123"/>
      <c r="IA104" s="123"/>
      <c r="IB104" s="123"/>
    </row>
    <row r="105" spans="1:236" s="52" customFormat="1" ht="33">
      <c r="A105" s="17">
        <v>72</v>
      </c>
      <c r="B105" s="21" t="s">
        <v>1449</v>
      </c>
      <c r="C105" s="21" t="s">
        <v>271</v>
      </c>
      <c r="D105" s="40" t="s">
        <v>1326</v>
      </c>
      <c r="E105" s="143">
        <v>36008</v>
      </c>
      <c r="F105" s="53" t="s">
        <v>1783</v>
      </c>
      <c r="G105" s="30">
        <v>1040</v>
      </c>
      <c r="H105" s="121" t="s">
        <v>1774</v>
      </c>
      <c r="I105" s="254">
        <v>39400</v>
      </c>
      <c r="J105" s="35" t="s">
        <v>1432</v>
      </c>
      <c r="K105" s="41">
        <v>960604</v>
      </c>
      <c r="L105" s="42" t="s">
        <v>1426</v>
      </c>
      <c r="M105" s="30">
        <v>1040</v>
      </c>
      <c r="N105" s="53"/>
      <c r="O105" s="5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c r="BX105" s="123"/>
      <c r="BY105" s="123"/>
      <c r="BZ105" s="123"/>
      <c r="CA105" s="123"/>
      <c r="CB105" s="123"/>
      <c r="CC105" s="123"/>
      <c r="CD105" s="123"/>
      <c r="CE105" s="123"/>
      <c r="CF105" s="123"/>
      <c r="CG105" s="123"/>
      <c r="CH105" s="123"/>
      <c r="CI105" s="123"/>
      <c r="CJ105" s="123"/>
      <c r="CK105" s="123"/>
      <c r="CL105" s="123"/>
      <c r="CM105" s="123"/>
      <c r="CN105" s="123"/>
      <c r="CO105" s="123"/>
      <c r="CP105" s="123"/>
      <c r="CQ105" s="123"/>
      <c r="CR105" s="123"/>
      <c r="CS105" s="123"/>
      <c r="CT105" s="123"/>
      <c r="CU105" s="123"/>
      <c r="CV105" s="123"/>
      <c r="CW105" s="123"/>
      <c r="CX105" s="123"/>
      <c r="CY105" s="123"/>
      <c r="CZ105" s="123"/>
      <c r="DA105" s="123"/>
      <c r="DB105" s="123"/>
      <c r="DC105" s="123"/>
      <c r="DD105" s="123"/>
      <c r="DE105" s="123"/>
      <c r="DF105" s="123"/>
      <c r="DG105" s="123"/>
      <c r="DH105" s="123"/>
      <c r="DI105" s="123"/>
      <c r="DJ105" s="123"/>
      <c r="DK105" s="123"/>
      <c r="DL105" s="123"/>
      <c r="DM105" s="123"/>
      <c r="DN105" s="123"/>
      <c r="DO105" s="123"/>
      <c r="DP105" s="123"/>
      <c r="DQ105" s="123"/>
      <c r="DR105" s="123"/>
      <c r="DS105" s="123"/>
      <c r="DT105" s="123"/>
      <c r="DU105" s="123"/>
      <c r="DV105" s="123"/>
      <c r="DW105" s="123"/>
      <c r="DX105" s="123"/>
      <c r="DY105" s="123"/>
      <c r="DZ105" s="123"/>
      <c r="EA105" s="123"/>
      <c r="EB105" s="123"/>
      <c r="EC105" s="123"/>
      <c r="ED105" s="123"/>
      <c r="EE105" s="123"/>
      <c r="EF105" s="123"/>
      <c r="EG105" s="123"/>
      <c r="EH105" s="123"/>
      <c r="EI105" s="123"/>
      <c r="EJ105" s="123"/>
      <c r="EK105" s="123"/>
      <c r="EL105" s="123"/>
      <c r="EM105" s="123"/>
      <c r="EN105" s="123"/>
      <c r="EO105" s="123"/>
      <c r="EP105" s="123"/>
      <c r="EQ105" s="123"/>
      <c r="ER105" s="123"/>
      <c r="ES105" s="123"/>
      <c r="ET105" s="123"/>
      <c r="EU105" s="123"/>
      <c r="EV105" s="123"/>
      <c r="EW105" s="123"/>
      <c r="EX105" s="123"/>
      <c r="EY105" s="123"/>
      <c r="EZ105" s="123"/>
      <c r="FA105" s="123"/>
      <c r="FB105" s="123"/>
      <c r="FC105" s="123"/>
      <c r="FD105" s="123"/>
      <c r="FE105" s="123"/>
      <c r="FF105" s="123"/>
      <c r="FG105" s="123"/>
      <c r="FH105" s="123"/>
      <c r="FI105" s="123"/>
      <c r="FJ105" s="123"/>
      <c r="FK105" s="123"/>
      <c r="FL105" s="123"/>
      <c r="FM105" s="123"/>
      <c r="FN105" s="123"/>
      <c r="FO105" s="123"/>
      <c r="FP105" s="123"/>
      <c r="FQ105" s="123"/>
      <c r="FR105" s="123"/>
      <c r="FS105" s="123"/>
      <c r="FT105" s="123"/>
      <c r="FU105" s="123"/>
      <c r="FV105" s="123"/>
      <c r="FW105" s="123"/>
      <c r="FX105" s="123"/>
      <c r="FY105" s="123"/>
      <c r="FZ105" s="123"/>
      <c r="GA105" s="123"/>
      <c r="GB105" s="123"/>
      <c r="GC105" s="123"/>
      <c r="GD105" s="123"/>
      <c r="GE105" s="123"/>
      <c r="GF105" s="123"/>
      <c r="GG105" s="123"/>
      <c r="GH105" s="123"/>
      <c r="GI105" s="123"/>
      <c r="GJ105" s="123"/>
      <c r="GK105" s="123"/>
      <c r="GL105" s="123"/>
      <c r="GM105" s="123"/>
      <c r="GN105" s="123"/>
      <c r="GO105" s="123"/>
      <c r="GP105" s="123"/>
      <c r="GQ105" s="123"/>
      <c r="GR105" s="123"/>
      <c r="GS105" s="123"/>
      <c r="GT105" s="123"/>
      <c r="GU105" s="123"/>
      <c r="GV105" s="123"/>
      <c r="GW105" s="123"/>
      <c r="GX105" s="123"/>
      <c r="GY105" s="123"/>
      <c r="GZ105" s="123"/>
      <c r="HA105" s="123"/>
      <c r="HB105" s="123"/>
      <c r="HC105" s="123"/>
      <c r="HD105" s="123"/>
      <c r="HE105" s="123"/>
      <c r="HF105" s="123"/>
      <c r="HG105" s="123"/>
      <c r="HH105" s="123"/>
      <c r="HI105" s="123"/>
      <c r="HJ105" s="123"/>
      <c r="HK105" s="123"/>
      <c r="HL105" s="123"/>
      <c r="HM105" s="123"/>
      <c r="HN105" s="123"/>
      <c r="HO105" s="123"/>
      <c r="HP105" s="123"/>
      <c r="HQ105" s="123"/>
      <c r="HR105" s="123"/>
      <c r="HS105" s="123"/>
      <c r="HT105" s="123"/>
      <c r="HU105" s="123"/>
      <c r="HV105" s="123"/>
      <c r="HW105" s="123"/>
      <c r="HX105" s="123"/>
      <c r="HY105" s="123"/>
      <c r="HZ105" s="123"/>
      <c r="IA105" s="123"/>
      <c r="IB105" s="123"/>
    </row>
    <row r="106" spans="1:236" s="52" customFormat="1" ht="33">
      <c r="A106" s="17">
        <v>73</v>
      </c>
      <c r="B106" s="21" t="s">
        <v>1784</v>
      </c>
      <c r="C106" s="21" t="s">
        <v>265</v>
      </c>
      <c r="D106" s="39" t="s">
        <v>407</v>
      </c>
      <c r="E106" s="142">
        <v>33086</v>
      </c>
      <c r="F106" s="53" t="s">
        <v>1785</v>
      </c>
      <c r="G106" s="30">
        <v>1366</v>
      </c>
      <c r="H106" s="121" t="s">
        <v>1774</v>
      </c>
      <c r="I106" s="254">
        <v>39400</v>
      </c>
      <c r="J106" s="35" t="s">
        <v>1432</v>
      </c>
      <c r="K106" s="41">
        <v>960605</v>
      </c>
      <c r="L106" s="42" t="s">
        <v>1426</v>
      </c>
      <c r="M106" s="30">
        <v>1366</v>
      </c>
      <c r="N106" s="53"/>
      <c r="O106" s="5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3"/>
      <c r="BT106" s="123"/>
      <c r="BU106" s="123"/>
      <c r="BV106" s="123"/>
      <c r="BW106" s="123"/>
      <c r="BX106" s="123"/>
      <c r="BY106" s="123"/>
      <c r="BZ106" s="123"/>
      <c r="CA106" s="123"/>
      <c r="CB106" s="123"/>
      <c r="CC106" s="123"/>
      <c r="CD106" s="123"/>
      <c r="CE106" s="123"/>
      <c r="CF106" s="123"/>
      <c r="CG106" s="123"/>
      <c r="CH106" s="123"/>
      <c r="CI106" s="123"/>
      <c r="CJ106" s="123"/>
      <c r="CK106" s="123"/>
      <c r="CL106" s="123"/>
      <c r="CM106" s="123"/>
      <c r="CN106" s="123"/>
      <c r="CO106" s="123"/>
      <c r="CP106" s="123"/>
      <c r="CQ106" s="123"/>
      <c r="CR106" s="123"/>
      <c r="CS106" s="123"/>
      <c r="CT106" s="123"/>
      <c r="CU106" s="123"/>
      <c r="CV106" s="123"/>
      <c r="CW106" s="123"/>
      <c r="CX106" s="123"/>
      <c r="CY106" s="123"/>
      <c r="CZ106" s="123"/>
      <c r="DA106" s="123"/>
      <c r="DB106" s="123"/>
      <c r="DC106" s="123"/>
      <c r="DD106" s="123"/>
      <c r="DE106" s="123"/>
      <c r="DF106" s="123"/>
      <c r="DG106" s="123"/>
      <c r="DH106" s="123"/>
      <c r="DI106" s="123"/>
      <c r="DJ106" s="123"/>
      <c r="DK106" s="123"/>
      <c r="DL106" s="123"/>
      <c r="DM106" s="123"/>
      <c r="DN106" s="123"/>
      <c r="DO106" s="123"/>
      <c r="DP106" s="123"/>
      <c r="DQ106" s="123"/>
      <c r="DR106" s="123"/>
      <c r="DS106" s="123"/>
      <c r="DT106" s="123"/>
      <c r="DU106" s="123"/>
      <c r="DV106" s="123"/>
      <c r="DW106" s="123"/>
      <c r="DX106" s="123"/>
      <c r="DY106" s="123"/>
      <c r="DZ106" s="123"/>
      <c r="EA106" s="123"/>
      <c r="EB106" s="123"/>
      <c r="EC106" s="123"/>
      <c r="ED106" s="123"/>
      <c r="EE106" s="123"/>
      <c r="EF106" s="123"/>
      <c r="EG106" s="123"/>
      <c r="EH106" s="123"/>
      <c r="EI106" s="123"/>
      <c r="EJ106" s="123"/>
      <c r="EK106" s="123"/>
      <c r="EL106" s="123"/>
      <c r="EM106" s="123"/>
      <c r="EN106" s="123"/>
      <c r="EO106" s="123"/>
      <c r="EP106" s="123"/>
      <c r="EQ106" s="123"/>
      <c r="ER106" s="123"/>
      <c r="ES106" s="123"/>
      <c r="ET106" s="123"/>
      <c r="EU106" s="123"/>
      <c r="EV106" s="123"/>
      <c r="EW106" s="123"/>
      <c r="EX106" s="123"/>
      <c r="EY106" s="123"/>
      <c r="EZ106" s="123"/>
      <c r="FA106" s="123"/>
      <c r="FB106" s="123"/>
      <c r="FC106" s="123"/>
      <c r="FD106" s="123"/>
      <c r="FE106" s="123"/>
      <c r="FF106" s="123"/>
      <c r="FG106" s="123"/>
      <c r="FH106" s="123"/>
      <c r="FI106" s="123"/>
      <c r="FJ106" s="123"/>
      <c r="FK106" s="123"/>
      <c r="FL106" s="123"/>
      <c r="FM106" s="123"/>
      <c r="FN106" s="123"/>
      <c r="FO106" s="123"/>
      <c r="FP106" s="123"/>
      <c r="FQ106" s="123"/>
      <c r="FR106" s="123"/>
      <c r="FS106" s="123"/>
      <c r="FT106" s="123"/>
      <c r="FU106" s="123"/>
      <c r="FV106" s="123"/>
      <c r="FW106" s="123"/>
      <c r="FX106" s="123"/>
      <c r="FY106" s="123"/>
      <c r="FZ106" s="123"/>
      <c r="GA106" s="123"/>
      <c r="GB106" s="123"/>
      <c r="GC106" s="123"/>
      <c r="GD106" s="123"/>
      <c r="GE106" s="123"/>
      <c r="GF106" s="123"/>
      <c r="GG106" s="123"/>
      <c r="GH106" s="123"/>
      <c r="GI106" s="123"/>
      <c r="GJ106" s="123"/>
      <c r="GK106" s="123"/>
      <c r="GL106" s="123"/>
      <c r="GM106" s="123"/>
      <c r="GN106" s="123"/>
      <c r="GO106" s="123"/>
      <c r="GP106" s="123"/>
      <c r="GQ106" s="123"/>
      <c r="GR106" s="123"/>
      <c r="GS106" s="123"/>
      <c r="GT106" s="123"/>
      <c r="GU106" s="123"/>
      <c r="GV106" s="123"/>
      <c r="GW106" s="123"/>
      <c r="GX106" s="123"/>
      <c r="GY106" s="123"/>
      <c r="GZ106" s="123"/>
      <c r="HA106" s="123"/>
      <c r="HB106" s="123"/>
      <c r="HC106" s="123"/>
      <c r="HD106" s="123"/>
      <c r="HE106" s="123"/>
      <c r="HF106" s="123"/>
      <c r="HG106" s="123"/>
      <c r="HH106" s="123"/>
      <c r="HI106" s="123"/>
      <c r="HJ106" s="123"/>
      <c r="HK106" s="123"/>
      <c r="HL106" s="123"/>
      <c r="HM106" s="123"/>
      <c r="HN106" s="123"/>
      <c r="HO106" s="123"/>
      <c r="HP106" s="123"/>
      <c r="HQ106" s="123"/>
      <c r="HR106" s="123"/>
      <c r="HS106" s="123"/>
      <c r="HT106" s="123"/>
      <c r="HU106" s="123"/>
      <c r="HV106" s="123"/>
      <c r="HW106" s="123"/>
      <c r="HX106" s="123"/>
      <c r="HY106" s="123"/>
      <c r="HZ106" s="123"/>
      <c r="IA106" s="123"/>
      <c r="IB106" s="123"/>
    </row>
    <row r="107" spans="1:236" s="52" customFormat="1" ht="33">
      <c r="A107" s="17">
        <v>74</v>
      </c>
      <c r="B107" s="21" t="s">
        <v>1776</v>
      </c>
      <c r="C107" s="21" t="s">
        <v>1384</v>
      </c>
      <c r="D107" s="39" t="s">
        <v>400</v>
      </c>
      <c r="E107" s="142">
        <v>33817</v>
      </c>
      <c r="F107" s="53" t="s">
        <v>1786</v>
      </c>
      <c r="G107" s="30">
        <v>770</v>
      </c>
      <c r="H107" s="121" t="s">
        <v>1774</v>
      </c>
      <c r="I107" s="254">
        <v>39400</v>
      </c>
      <c r="J107" s="35" t="s">
        <v>1432</v>
      </c>
      <c r="K107" s="41">
        <v>960607</v>
      </c>
      <c r="L107" s="42" t="s">
        <v>1035</v>
      </c>
      <c r="M107" s="30">
        <v>770</v>
      </c>
      <c r="N107" s="53"/>
      <c r="O107" s="5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c r="BX107" s="123"/>
      <c r="BY107" s="123"/>
      <c r="BZ107" s="123"/>
      <c r="CA107" s="123"/>
      <c r="CB107" s="123"/>
      <c r="CC107" s="123"/>
      <c r="CD107" s="123"/>
      <c r="CE107" s="123"/>
      <c r="CF107" s="123"/>
      <c r="CG107" s="123"/>
      <c r="CH107" s="123"/>
      <c r="CI107" s="123"/>
      <c r="CJ107" s="123"/>
      <c r="CK107" s="123"/>
      <c r="CL107" s="123"/>
      <c r="CM107" s="123"/>
      <c r="CN107" s="123"/>
      <c r="CO107" s="123"/>
      <c r="CP107" s="123"/>
      <c r="CQ107" s="123"/>
      <c r="CR107" s="123"/>
      <c r="CS107" s="123"/>
      <c r="CT107" s="123"/>
      <c r="CU107" s="123"/>
      <c r="CV107" s="123"/>
      <c r="CW107" s="123"/>
      <c r="CX107" s="123"/>
      <c r="CY107" s="123"/>
      <c r="CZ107" s="123"/>
      <c r="DA107" s="123"/>
      <c r="DB107" s="123"/>
      <c r="DC107" s="123"/>
      <c r="DD107" s="123"/>
      <c r="DE107" s="123"/>
      <c r="DF107" s="123"/>
      <c r="DG107" s="123"/>
      <c r="DH107" s="123"/>
      <c r="DI107" s="123"/>
      <c r="DJ107" s="123"/>
      <c r="DK107" s="123"/>
      <c r="DL107" s="123"/>
      <c r="DM107" s="123"/>
      <c r="DN107" s="123"/>
      <c r="DO107" s="123"/>
      <c r="DP107" s="123"/>
      <c r="DQ107" s="123"/>
      <c r="DR107" s="123"/>
      <c r="DS107" s="123"/>
      <c r="DT107" s="123"/>
      <c r="DU107" s="123"/>
      <c r="DV107" s="123"/>
      <c r="DW107" s="123"/>
      <c r="DX107" s="123"/>
      <c r="DY107" s="123"/>
      <c r="DZ107" s="123"/>
      <c r="EA107" s="123"/>
      <c r="EB107" s="123"/>
      <c r="EC107" s="123"/>
      <c r="ED107" s="123"/>
      <c r="EE107" s="123"/>
      <c r="EF107" s="123"/>
      <c r="EG107" s="123"/>
      <c r="EH107" s="123"/>
      <c r="EI107" s="123"/>
      <c r="EJ107" s="123"/>
      <c r="EK107" s="123"/>
      <c r="EL107" s="123"/>
      <c r="EM107" s="123"/>
      <c r="EN107" s="123"/>
      <c r="EO107" s="123"/>
      <c r="EP107" s="123"/>
      <c r="EQ107" s="123"/>
      <c r="ER107" s="123"/>
      <c r="ES107" s="123"/>
      <c r="ET107" s="123"/>
      <c r="EU107" s="123"/>
      <c r="EV107" s="123"/>
      <c r="EW107" s="123"/>
      <c r="EX107" s="123"/>
      <c r="EY107" s="123"/>
      <c r="EZ107" s="123"/>
      <c r="FA107" s="123"/>
      <c r="FB107" s="123"/>
      <c r="FC107" s="123"/>
      <c r="FD107" s="123"/>
      <c r="FE107" s="123"/>
      <c r="FF107" s="123"/>
      <c r="FG107" s="123"/>
      <c r="FH107" s="123"/>
      <c r="FI107" s="123"/>
      <c r="FJ107" s="123"/>
      <c r="FK107" s="123"/>
      <c r="FL107" s="123"/>
      <c r="FM107" s="123"/>
      <c r="FN107" s="123"/>
      <c r="FO107" s="123"/>
      <c r="FP107" s="123"/>
      <c r="FQ107" s="123"/>
      <c r="FR107" s="123"/>
      <c r="FS107" s="123"/>
      <c r="FT107" s="123"/>
      <c r="FU107" s="123"/>
      <c r="FV107" s="123"/>
      <c r="FW107" s="123"/>
      <c r="FX107" s="123"/>
      <c r="FY107" s="123"/>
      <c r="FZ107" s="123"/>
      <c r="GA107" s="123"/>
      <c r="GB107" s="123"/>
      <c r="GC107" s="123"/>
      <c r="GD107" s="123"/>
      <c r="GE107" s="123"/>
      <c r="GF107" s="123"/>
      <c r="GG107" s="123"/>
      <c r="GH107" s="123"/>
      <c r="GI107" s="123"/>
      <c r="GJ107" s="123"/>
      <c r="GK107" s="123"/>
      <c r="GL107" s="123"/>
      <c r="GM107" s="123"/>
      <c r="GN107" s="123"/>
      <c r="GO107" s="123"/>
      <c r="GP107" s="123"/>
      <c r="GQ107" s="123"/>
      <c r="GR107" s="123"/>
      <c r="GS107" s="123"/>
      <c r="GT107" s="123"/>
      <c r="GU107" s="123"/>
      <c r="GV107" s="123"/>
      <c r="GW107" s="123"/>
      <c r="GX107" s="123"/>
      <c r="GY107" s="123"/>
      <c r="GZ107" s="123"/>
      <c r="HA107" s="123"/>
      <c r="HB107" s="123"/>
      <c r="HC107" s="123"/>
      <c r="HD107" s="123"/>
      <c r="HE107" s="123"/>
      <c r="HF107" s="123"/>
      <c r="HG107" s="123"/>
      <c r="HH107" s="123"/>
      <c r="HI107" s="123"/>
      <c r="HJ107" s="123"/>
      <c r="HK107" s="123"/>
      <c r="HL107" s="123"/>
      <c r="HM107" s="123"/>
      <c r="HN107" s="123"/>
      <c r="HO107" s="123"/>
      <c r="HP107" s="123"/>
      <c r="HQ107" s="123"/>
      <c r="HR107" s="123"/>
      <c r="HS107" s="123"/>
      <c r="HT107" s="123"/>
      <c r="HU107" s="123"/>
      <c r="HV107" s="123"/>
      <c r="HW107" s="123"/>
      <c r="HX107" s="123"/>
      <c r="HY107" s="123"/>
      <c r="HZ107" s="123"/>
      <c r="IA107" s="123"/>
      <c r="IB107" s="123"/>
    </row>
    <row r="108" spans="1:236" s="52" customFormat="1" ht="33">
      <c r="A108" s="17">
        <v>75</v>
      </c>
      <c r="B108" s="21" t="s">
        <v>1300</v>
      </c>
      <c r="C108" s="21" t="s">
        <v>1367</v>
      </c>
      <c r="D108" s="39" t="s">
        <v>1301</v>
      </c>
      <c r="E108" s="142">
        <v>38961</v>
      </c>
      <c r="F108" s="53" t="s">
        <v>1787</v>
      </c>
      <c r="G108" s="30">
        <v>3400</v>
      </c>
      <c r="H108" s="121" t="s">
        <v>1774</v>
      </c>
      <c r="I108" s="254">
        <v>39400</v>
      </c>
      <c r="J108" s="35" t="s">
        <v>1432</v>
      </c>
      <c r="K108" s="41">
        <v>960607</v>
      </c>
      <c r="L108" s="42" t="s">
        <v>1035</v>
      </c>
      <c r="M108" s="30">
        <v>3400</v>
      </c>
      <c r="N108" s="53"/>
      <c r="O108" s="5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3"/>
      <c r="BT108" s="123"/>
      <c r="BU108" s="123"/>
      <c r="BV108" s="123"/>
      <c r="BW108" s="123"/>
      <c r="BX108" s="123"/>
      <c r="BY108" s="123"/>
      <c r="BZ108" s="123"/>
      <c r="CA108" s="123"/>
      <c r="CB108" s="123"/>
      <c r="CC108" s="123"/>
      <c r="CD108" s="123"/>
      <c r="CE108" s="123"/>
      <c r="CF108" s="123"/>
      <c r="CG108" s="123"/>
      <c r="CH108" s="123"/>
      <c r="CI108" s="123"/>
      <c r="CJ108" s="123"/>
      <c r="CK108" s="123"/>
      <c r="CL108" s="123"/>
      <c r="CM108" s="123"/>
      <c r="CN108" s="123"/>
      <c r="CO108" s="123"/>
      <c r="CP108" s="123"/>
      <c r="CQ108" s="123"/>
      <c r="CR108" s="123"/>
      <c r="CS108" s="123"/>
      <c r="CT108" s="123"/>
      <c r="CU108" s="123"/>
      <c r="CV108" s="123"/>
      <c r="CW108" s="123"/>
      <c r="CX108" s="123"/>
      <c r="CY108" s="123"/>
      <c r="CZ108" s="123"/>
      <c r="DA108" s="123"/>
      <c r="DB108" s="123"/>
      <c r="DC108" s="123"/>
      <c r="DD108" s="123"/>
      <c r="DE108" s="123"/>
      <c r="DF108" s="123"/>
      <c r="DG108" s="123"/>
      <c r="DH108" s="123"/>
      <c r="DI108" s="123"/>
      <c r="DJ108" s="123"/>
      <c r="DK108" s="123"/>
      <c r="DL108" s="123"/>
      <c r="DM108" s="123"/>
      <c r="DN108" s="123"/>
      <c r="DO108" s="123"/>
      <c r="DP108" s="123"/>
      <c r="DQ108" s="123"/>
      <c r="DR108" s="123"/>
      <c r="DS108" s="123"/>
      <c r="DT108" s="123"/>
      <c r="DU108" s="123"/>
      <c r="DV108" s="123"/>
      <c r="DW108" s="123"/>
      <c r="DX108" s="123"/>
      <c r="DY108" s="123"/>
      <c r="DZ108" s="123"/>
      <c r="EA108" s="123"/>
      <c r="EB108" s="123"/>
      <c r="EC108" s="123"/>
      <c r="ED108" s="123"/>
      <c r="EE108" s="123"/>
      <c r="EF108" s="123"/>
      <c r="EG108" s="123"/>
      <c r="EH108" s="123"/>
      <c r="EI108" s="123"/>
      <c r="EJ108" s="123"/>
      <c r="EK108" s="123"/>
      <c r="EL108" s="123"/>
      <c r="EM108" s="123"/>
      <c r="EN108" s="123"/>
      <c r="EO108" s="123"/>
      <c r="EP108" s="123"/>
      <c r="EQ108" s="123"/>
      <c r="ER108" s="123"/>
      <c r="ES108" s="123"/>
      <c r="ET108" s="123"/>
      <c r="EU108" s="123"/>
      <c r="EV108" s="123"/>
      <c r="EW108" s="123"/>
      <c r="EX108" s="123"/>
      <c r="EY108" s="123"/>
      <c r="EZ108" s="123"/>
      <c r="FA108" s="123"/>
      <c r="FB108" s="123"/>
      <c r="FC108" s="123"/>
      <c r="FD108" s="123"/>
      <c r="FE108" s="123"/>
      <c r="FF108" s="123"/>
      <c r="FG108" s="123"/>
      <c r="FH108" s="123"/>
      <c r="FI108" s="123"/>
      <c r="FJ108" s="123"/>
      <c r="FK108" s="123"/>
      <c r="FL108" s="123"/>
      <c r="FM108" s="123"/>
      <c r="FN108" s="123"/>
      <c r="FO108" s="123"/>
      <c r="FP108" s="123"/>
      <c r="FQ108" s="123"/>
      <c r="FR108" s="123"/>
      <c r="FS108" s="123"/>
      <c r="FT108" s="123"/>
      <c r="FU108" s="123"/>
      <c r="FV108" s="123"/>
      <c r="FW108" s="123"/>
      <c r="FX108" s="123"/>
      <c r="FY108" s="123"/>
      <c r="FZ108" s="123"/>
      <c r="GA108" s="123"/>
      <c r="GB108" s="123"/>
      <c r="GC108" s="123"/>
      <c r="GD108" s="123"/>
      <c r="GE108" s="123"/>
      <c r="GF108" s="123"/>
      <c r="GG108" s="123"/>
      <c r="GH108" s="123"/>
      <c r="GI108" s="123"/>
      <c r="GJ108" s="123"/>
      <c r="GK108" s="123"/>
      <c r="GL108" s="123"/>
      <c r="GM108" s="123"/>
      <c r="GN108" s="123"/>
      <c r="GO108" s="123"/>
      <c r="GP108" s="123"/>
      <c r="GQ108" s="123"/>
      <c r="GR108" s="123"/>
      <c r="GS108" s="123"/>
      <c r="GT108" s="123"/>
      <c r="GU108" s="123"/>
      <c r="GV108" s="123"/>
      <c r="GW108" s="123"/>
      <c r="GX108" s="123"/>
      <c r="GY108" s="123"/>
      <c r="GZ108" s="123"/>
      <c r="HA108" s="123"/>
      <c r="HB108" s="123"/>
      <c r="HC108" s="123"/>
      <c r="HD108" s="123"/>
      <c r="HE108" s="123"/>
      <c r="HF108" s="123"/>
      <c r="HG108" s="123"/>
      <c r="HH108" s="123"/>
      <c r="HI108" s="123"/>
      <c r="HJ108" s="123"/>
      <c r="HK108" s="123"/>
      <c r="HL108" s="123"/>
      <c r="HM108" s="123"/>
      <c r="HN108" s="123"/>
      <c r="HO108" s="123"/>
      <c r="HP108" s="123"/>
      <c r="HQ108" s="123"/>
      <c r="HR108" s="123"/>
      <c r="HS108" s="123"/>
      <c r="HT108" s="123"/>
      <c r="HU108" s="123"/>
      <c r="HV108" s="123"/>
      <c r="HW108" s="123"/>
      <c r="HX108" s="123"/>
      <c r="HY108" s="123"/>
      <c r="HZ108" s="123"/>
      <c r="IA108" s="123"/>
      <c r="IB108" s="123"/>
    </row>
    <row r="109" spans="1:236" s="52" customFormat="1" ht="33">
      <c r="A109" s="17">
        <v>76</v>
      </c>
      <c r="B109" s="21" t="s">
        <v>1460</v>
      </c>
      <c r="C109" s="21" t="s">
        <v>1367</v>
      </c>
      <c r="D109" s="33" t="s">
        <v>1461</v>
      </c>
      <c r="E109" s="142">
        <v>37469</v>
      </c>
      <c r="F109" s="53" t="s">
        <v>1787</v>
      </c>
      <c r="G109" s="30">
        <v>3376</v>
      </c>
      <c r="H109" s="121" t="s">
        <v>1774</v>
      </c>
      <c r="I109" s="254">
        <v>39400</v>
      </c>
      <c r="J109" s="35" t="s">
        <v>1432</v>
      </c>
      <c r="K109" s="41">
        <v>960607</v>
      </c>
      <c r="L109" s="42" t="s">
        <v>1035</v>
      </c>
      <c r="M109" s="30">
        <v>3376</v>
      </c>
      <c r="N109" s="53"/>
      <c r="O109" s="5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123"/>
      <c r="BW109" s="123"/>
      <c r="BX109" s="123"/>
      <c r="BY109" s="123"/>
      <c r="BZ109" s="123"/>
      <c r="CA109" s="123"/>
      <c r="CB109" s="123"/>
      <c r="CC109" s="123"/>
      <c r="CD109" s="123"/>
      <c r="CE109" s="123"/>
      <c r="CF109" s="123"/>
      <c r="CG109" s="123"/>
      <c r="CH109" s="123"/>
      <c r="CI109" s="123"/>
      <c r="CJ109" s="123"/>
      <c r="CK109" s="123"/>
      <c r="CL109" s="123"/>
      <c r="CM109" s="123"/>
      <c r="CN109" s="123"/>
      <c r="CO109" s="123"/>
      <c r="CP109" s="123"/>
      <c r="CQ109" s="123"/>
      <c r="CR109" s="123"/>
      <c r="CS109" s="123"/>
      <c r="CT109" s="123"/>
      <c r="CU109" s="123"/>
      <c r="CV109" s="123"/>
      <c r="CW109" s="123"/>
      <c r="CX109" s="123"/>
      <c r="CY109" s="123"/>
      <c r="CZ109" s="123"/>
      <c r="DA109" s="123"/>
      <c r="DB109" s="123"/>
      <c r="DC109" s="123"/>
      <c r="DD109" s="123"/>
      <c r="DE109" s="123"/>
      <c r="DF109" s="123"/>
      <c r="DG109" s="123"/>
      <c r="DH109" s="123"/>
      <c r="DI109" s="123"/>
      <c r="DJ109" s="123"/>
      <c r="DK109" s="123"/>
      <c r="DL109" s="123"/>
      <c r="DM109" s="123"/>
      <c r="DN109" s="123"/>
      <c r="DO109" s="123"/>
      <c r="DP109" s="123"/>
      <c r="DQ109" s="123"/>
      <c r="DR109" s="123"/>
      <c r="DS109" s="123"/>
      <c r="DT109" s="123"/>
      <c r="DU109" s="123"/>
      <c r="DV109" s="123"/>
      <c r="DW109" s="123"/>
      <c r="DX109" s="123"/>
      <c r="DY109" s="123"/>
      <c r="DZ109" s="123"/>
      <c r="EA109" s="123"/>
      <c r="EB109" s="123"/>
      <c r="EC109" s="123"/>
      <c r="ED109" s="123"/>
      <c r="EE109" s="123"/>
      <c r="EF109" s="123"/>
      <c r="EG109" s="123"/>
      <c r="EH109" s="123"/>
      <c r="EI109" s="123"/>
      <c r="EJ109" s="123"/>
      <c r="EK109" s="123"/>
      <c r="EL109" s="123"/>
      <c r="EM109" s="123"/>
      <c r="EN109" s="123"/>
      <c r="EO109" s="123"/>
      <c r="EP109" s="123"/>
      <c r="EQ109" s="123"/>
      <c r="ER109" s="123"/>
      <c r="ES109" s="123"/>
      <c r="ET109" s="123"/>
      <c r="EU109" s="123"/>
      <c r="EV109" s="123"/>
      <c r="EW109" s="123"/>
      <c r="EX109" s="123"/>
      <c r="EY109" s="123"/>
      <c r="EZ109" s="123"/>
      <c r="FA109" s="123"/>
      <c r="FB109" s="123"/>
      <c r="FC109" s="123"/>
      <c r="FD109" s="123"/>
      <c r="FE109" s="123"/>
      <c r="FF109" s="123"/>
      <c r="FG109" s="123"/>
      <c r="FH109" s="123"/>
      <c r="FI109" s="123"/>
      <c r="FJ109" s="123"/>
      <c r="FK109" s="123"/>
      <c r="FL109" s="123"/>
      <c r="FM109" s="123"/>
      <c r="FN109" s="123"/>
      <c r="FO109" s="123"/>
      <c r="FP109" s="123"/>
      <c r="FQ109" s="123"/>
      <c r="FR109" s="123"/>
      <c r="FS109" s="123"/>
      <c r="FT109" s="123"/>
      <c r="FU109" s="123"/>
      <c r="FV109" s="123"/>
      <c r="FW109" s="123"/>
      <c r="FX109" s="123"/>
      <c r="FY109" s="123"/>
      <c r="FZ109" s="123"/>
      <c r="GA109" s="123"/>
      <c r="GB109" s="123"/>
      <c r="GC109" s="123"/>
      <c r="GD109" s="123"/>
      <c r="GE109" s="123"/>
      <c r="GF109" s="123"/>
      <c r="GG109" s="123"/>
      <c r="GH109" s="123"/>
      <c r="GI109" s="123"/>
      <c r="GJ109" s="123"/>
      <c r="GK109" s="123"/>
      <c r="GL109" s="123"/>
      <c r="GM109" s="123"/>
      <c r="GN109" s="123"/>
      <c r="GO109" s="123"/>
      <c r="GP109" s="123"/>
      <c r="GQ109" s="123"/>
      <c r="GR109" s="123"/>
      <c r="GS109" s="123"/>
      <c r="GT109" s="123"/>
      <c r="GU109" s="123"/>
      <c r="GV109" s="123"/>
      <c r="GW109" s="123"/>
      <c r="GX109" s="123"/>
      <c r="GY109" s="123"/>
      <c r="GZ109" s="123"/>
      <c r="HA109" s="123"/>
      <c r="HB109" s="123"/>
      <c r="HC109" s="123"/>
      <c r="HD109" s="123"/>
      <c r="HE109" s="123"/>
      <c r="HF109" s="123"/>
      <c r="HG109" s="123"/>
      <c r="HH109" s="123"/>
      <c r="HI109" s="123"/>
      <c r="HJ109" s="123"/>
      <c r="HK109" s="123"/>
      <c r="HL109" s="123"/>
      <c r="HM109" s="123"/>
      <c r="HN109" s="123"/>
      <c r="HO109" s="123"/>
      <c r="HP109" s="123"/>
      <c r="HQ109" s="123"/>
      <c r="HR109" s="123"/>
      <c r="HS109" s="123"/>
      <c r="HT109" s="123"/>
      <c r="HU109" s="123"/>
      <c r="HV109" s="123"/>
      <c r="HW109" s="123"/>
      <c r="HX109" s="123"/>
      <c r="HY109" s="123"/>
      <c r="HZ109" s="123"/>
      <c r="IA109" s="123"/>
      <c r="IB109" s="123"/>
    </row>
    <row r="110" spans="1:236" s="52" customFormat="1" ht="33">
      <c r="A110" s="17">
        <v>77</v>
      </c>
      <c r="B110" s="21" t="s">
        <v>1468</v>
      </c>
      <c r="C110" s="21" t="s">
        <v>271</v>
      </c>
      <c r="D110" s="39" t="s">
        <v>405</v>
      </c>
      <c r="E110" s="142">
        <v>36404</v>
      </c>
      <c r="F110" s="53" t="s">
        <v>1788</v>
      </c>
      <c r="G110" s="30">
        <v>6892</v>
      </c>
      <c r="H110" s="121" t="s">
        <v>1774</v>
      </c>
      <c r="I110" s="254">
        <v>39400</v>
      </c>
      <c r="J110" s="35" t="s">
        <v>1432</v>
      </c>
      <c r="K110" s="41">
        <v>960614</v>
      </c>
      <c r="L110" s="42" t="s">
        <v>1426</v>
      </c>
      <c r="M110" s="30">
        <v>6892</v>
      </c>
      <c r="N110" s="53"/>
      <c r="O110" s="5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U110" s="123"/>
      <c r="BV110" s="123"/>
      <c r="BW110" s="123"/>
      <c r="BX110" s="123"/>
      <c r="BY110" s="123"/>
      <c r="BZ110" s="123"/>
      <c r="CA110" s="123"/>
      <c r="CB110" s="123"/>
      <c r="CC110" s="123"/>
      <c r="CD110" s="123"/>
      <c r="CE110" s="123"/>
      <c r="CF110" s="123"/>
      <c r="CG110" s="123"/>
      <c r="CH110" s="123"/>
      <c r="CI110" s="123"/>
      <c r="CJ110" s="123"/>
      <c r="CK110" s="123"/>
      <c r="CL110" s="123"/>
      <c r="CM110" s="123"/>
      <c r="CN110" s="123"/>
      <c r="CO110" s="123"/>
      <c r="CP110" s="123"/>
      <c r="CQ110" s="123"/>
      <c r="CR110" s="123"/>
      <c r="CS110" s="123"/>
      <c r="CT110" s="123"/>
      <c r="CU110" s="123"/>
      <c r="CV110" s="123"/>
      <c r="CW110" s="123"/>
      <c r="CX110" s="123"/>
      <c r="CY110" s="123"/>
      <c r="CZ110" s="123"/>
      <c r="DA110" s="123"/>
      <c r="DB110" s="123"/>
      <c r="DC110" s="123"/>
      <c r="DD110" s="123"/>
      <c r="DE110" s="123"/>
      <c r="DF110" s="123"/>
      <c r="DG110" s="123"/>
      <c r="DH110" s="123"/>
      <c r="DI110" s="123"/>
      <c r="DJ110" s="123"/>
      <c r="DK110" s="123"/>
      <c r="DL110" s="123"/>
      <c r="DM110" s="123"/>
      <c r="DN110" s="123"/>
      <c r="DO110" s="123"/>
      <c r="DP110" s="123"/>
      <c r="DQ110" s="123"/>
      <c r="DR110" s="123"/>
      <c r="DS110" s="123"/>
      <c r="DT110" s="123"/>
      <c r="DU110" s="123"/>
      <c r="DV110" s="123"/>
      <c r="DW110" s="123"/>
      <c r="DX110" s="123"/>
      <c r="DY110" s="123"/>
      <c r="DZ110" s="123"/>
      <c r="EA110" s="123"/>
      <c r="EB110" s="123"/>
      <c r="EC110" s="123"/>
      <c r="ED110" s="123"/>
      <c r="EE110" s="123"/>
      <c r="EF110" s="123"/>
      <c r="EG110" s="123"/>
      <c r="EH110" s="123"/>
      <c r="EI110" s="123"/>
      <c r="EJ110" s="123"/>
      <c r="EK110" s="123"/>
      <c r="EL110" s="123"/>
      <c r="EM110" s="123"/>
      <c r="EN110" s="123"/>
      <c r="EO110" s="123"/>
      <c r="EP110" s="123"/>
      <c r="EQ110" s="123"/>
      <c r="ER110" s="123"/>
      <c r="ES110" s="123"/>
      <c r="ET110" s="123"/>
      <c r="EU110" s="123"/>
      <c r="EV110" s="123"/>
      <c r="EW110" s="123"/>
      <c r="EX110" s="123"/>
      <c r="EY110" s="123"/>
      <c r="EZ110" s="123"/>
      <c r="FA110" s="123"/>
      <c r="FB110" s="123"/>
      <c r="FC110" s="123"/>
      <c r="FD110" s="123"/>
      <c r="FE110" s="123"/>
      <c r="FF110" s="123"/>
      <c r="FG110" s="123"/>
      <c r="FH110" s="123"/>
      <c r="FI110" s="123"/>
      <c r="FJ110" s="123"/>
      <c r="FK110" s="123"/>
      <c r="FL110" s="123"/>
      <c r="FM110" s="123"/>
      <c r="FN110" s="123"/>
      <c r="FO110" s="123"/>
      <c r="FP110" s="123"/>
      <c r="FQ110" s="123"/>
      <c r="FR110" s="123"/>
      <c r="FS110" s="123"/>
      <c r="FT110" s="123"/>
      <c r="FU110" s="123"/>
      <c r="FV110" s="123"/>
      <c r="FW110" s="123"/>
      <c r="FX110" s="123"/>
      <c r="FY110" s="123"/>
      <c r="FZ110" s="123"/>
      <c r="GA110" s="123"/>
      <c r="GB110" s="123"/>
      <c r="GC110" s="123"/>
      <c r="GD110" s="123"/>
      <c r="GE110" s="123"/>
      <c r="GF110" s="123"/>
      <c r="GG110" s="123"/>
      <c r="GH110" s="123"/>
      <c r="GI110" s="123"/>
      <c r="GJ110" s="123"/>
      <c r="GK110" s="123"/>
      <c r="GL110" s="123"/>
      <c r="GM110" s="123"/>
      <c r="GN110" s="123"/>
      <c r="GO110" s="123"/>
      <c r="GP110" s="123"/>
      <c r="GQ110" s="123"/>
      <c r="GR110" s="123"/>
      <c r="GS110" s="123"/>
      <c r="GT110" s="123"/>
      <c r="GU110" s="123"/>
      <c r="GV110" s="123"/>
      <c r="GW110" s="123"/>
      <c r="GX110" s="123"/>
      <c r="GY110" s="123"/>
      <c r="GZ110" s="123"/>
      <c r="HA110" s="123"/>
      <c r="HB110" s="123"/>
      <c r="HC110" s="123"/>
      <c r="HD110" s="123"/>
      <c r="HE110" s="123"/>
      <c r="HF110" s="123"/>
      <c r="HG110" s="123"/>
      <c r="HH110" s="123"/>
      <c r="HI110" s="123"/>
      <c r="HJ110" s="123"/>
      <c r="HK110" s="123"/>
      <c r="HL110" s="123"/>
      <c r="HM110" s="123"/>
      <c r="HN110" s="123"/>
      <c r="HO110" s="123"/>
      <c r="HP110" s="123"/>
      <c r="HQ110" s="123"/>
      <c r="HR110" s="123"/>
      <c r="HS110" s="123"/>
      <c r="HT110" s="123"/>
      <c r="HU110" s="123"/>
      <c r="HV110" s="123"/>
      <c r="HW110" s="123"/>
      <c r="HX110" s="123"/>
      <c r="HY110" s="123"/>
      <c r="HZ110" s="123"/>
      <c r="IA110" s="123"/>
      <c r="IB110" s="123"/>
    </row>
    <row r="111" spans="1:236" s="52" customFormat="1" ht="33">
      <c r="A111" s="17">
        <v>78</v>
      </c>
      <c r="B111" s="21" t="s">
        <v>1465</v>
      </c>
      <c r="C111" s="21" t="s">
        <v>1372</v>
      </c>
      <c r="D111" s="39" t="s">
        <v>408</v>
      </c>
      <c r="E111" s="142">
        <v>35278</v>
      </c>
      <c r="F111" s="53" t="s">
        <v>1789</v>
      </c>
      <c r="G111" s="30">
        <v>910</v>
      </c>
      <c r="H111" s="121" t="s">
        <v>1774</v>
      </c>
      <c r="I111" s="254">
        <v>39400</v>
      </c>
      <c r="J111" s="35" t="s">
        <v>1432</v>
      </c>
      <c r="K111" s="41">
        <v>960621</v>
      </c>
      <c r="L111" s="42" t="s">
        <v>1032</v>
      </c>
      <c r="M111" s="30">
        <v>910</v>
      </c>
      <c r="N111" s="53"/>
      <c r="O111" s="5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c r="BT111" s="123"/>
      <c r="BU111" s="123"/>
      <c r="BV111" s="123"/>
      <c r="BW111" s="123"/>
      <c r="BX111" s="123"/>
      <c r="BY111" s="123"/>
      <c r="BZ111" s="123"/>
      <c r="CA111" s="123"/>
      <c r="CB111" s="123"/>
      <c r="CC111" s="123"/>
      <c r="CD111" s="123"/>
      <c r="CE111" s="123"/>
      <c r="CF111" s="123"/>
      <c r="CG111" s="123"/>
      <c r="CH111" s="123"/>
      <c r="CI111" s="123"/>
      <c r="CJ111" s="123"/>
      <c r="CK111" s="123"/>
      <c r="CL111" s="123"/>
      <c r="CM111" s="123"/>
      <c r="CN111" s="123"/>
      <c r="CO111" s="123"/>
      <c r="CP111" s="123"/>
      <c r="CQ111" s="123"/>
      <c r="CR111" s="123"/>
      <c r="CS111" s="123"/>
      <c r="CT111" s="123"/>
      <c r="CU111" s="123"/>
      <c r="CV111" s="123"/>
      <c r="CW111" s="123"/>
      <c r="CX111" s="123"/>
      <c r="CY111" s="123"/>
      <c r="CZ111" s="123"/>
      <c r="DA111" s="123"/>
      <c r="DB111" s="123"/>
      <c r="DC111" s="123"/>
      <c r="DD111" s="123"/>
      <c r="DE111" s="123"/>
      <c r="DF111" s="123"/>
      <c r="DG111" s="123"/>
      <c r="DH111" s="123"/>
      <c r="DI111" s="123"/>
      <c r="DJ111" s="123"/>
      <c r="DK111" s="123"/>
      <c r="DL111" s="123"/>
      <c r="DM111" s="123"/>
      <c r="DN111" s="123"/>
      <c r="DO111" s="123"/>
      <c r="DP111" s="123"/>
      <c r="DQ111" s="123"/>
      <c r="DR111" s="123"/>
      <c r="DS111" s="123"/>
      <c r="DT111" s="123"/>
      <c r="DU111" s="123"/>
      <c r="DV111" s="123"/>
      <c r="DW111" s="123"/>
      <c r="DX111" s="123"/>
      <c r="DY111" s="123"/>
      <c r="DZ111" s="123"/>
      <c r="EA111" s="123"/>
      <c r="EB111" s="123"/>
      <c r="EC111" s="123"/>
      <c r="ED111" s="123"/>
      <c r="EE111" s="123"/>
      <c r="EF111" s="123"/>
      <c r="EG111" s="123"/>
      <c r="EH111" s="123"/>
      <c r="EI111" s="123"/>
      <c r="EJ111" s="123"/>
      <c r="EK111" s="123"/>
      <c r="EL111" s="123"/>
      <c r="EM111" s="123"/>
      <c r="EN111" s="123"/>
      <c r="EO111" s="123"/>
      <c r="EP111" s="123"/>
      <c r="EQ111" s="123"/>
      <c r="ER111" s="123"/>
      <c r="ES111" s="123"/>
      <c r="ET111" s="123"/>
      <c r="EU111" s="123"/>
      <c r="EV111" s="123"/>
      <c r="EW111" s="123"/>
      <c r="EX111" s="123"/>
      <c r="EY111" s="123"/>
      <c r="EZ111" s="123"/>
      <c r="FA111" s="123"/>
      <c r="FB111" s="123"/>
      <c r="FC111" s="123"/>
      <c r="FD111" s="123"/>
      <c r="FE111" s="123"/>
      <c r="FF111" s="123"/>
      <c r="FG111" s="123"/>
      <c r="FH111" s="123"/>
      <c r="FI111" s="123"/>
      <c r="FJ111" s="123"/>
      <c r="FK111" s="123"/>
      <c r="FL111" s="123"/>
      <c r="FM111" s="123"/>
      <c r="FN111" s="123"/>
      <c r="FO111" s="123"/>
      <c r="FP111" s="123"/>
      <c r="FQ111" s="123"/>
      <c r="FR111" s="123"/>
      <c r="FS111" s="123"/>
      <c r="FT111" s="123"/>
      <c r="FU111" s="123"/>
      <c r="FV111" s="123"/>
      <c r="FW111" s="123"/>
      <c r="FX111" s="123"/>
      <c r="FY111" s="123"/>
      <c r="FZ111" s="123"/>
      <c r="GA111" s="123"/>
      <c r="GB111" s="123"/>
      <c r="GC111" s="123"/>
      <c r="GD111" s="123"/>
      <c r="GE111" s="123"/>
      <c r="GF111" s="123"/>
      <c r="GG111" s="123"/>
      <c r="GH111" s="123"/>
      <c r="GI111" s="123"/>
      <c r="GJ111" s="123"/>
      <c r="GK111" s="123"/>
      <c r="GL111" s="123"/>
      <c r="GM111" s="123"/>
      <c r="GN111" s="123"/>
      <c r="GO111" s="123"/>
      <c r="GP111" s="123"/>
      <c r="GQ111" s="123"/>
      <c r="GR111" s="123"/>
      <c r="GS111" s="123"/>
      <c r="GT111" s="123"/>
      <c r="GU111" s="123"/>
      <c r="GV111" s="123"/>
      <c r="GW111" s="123"/>
      <c r="GX111" s="123"/>
      <c r="GY111" s="123"/>
      <c r="GZ111" s="123"/>
      <c r="HA111" s="123"/>
      <c r="HB111" s="123"/>
      <c r="HC111" s="123"/>
      <c r="HD111" s="123"/>
      <c r="HE111" s="123"/>
      <c r="HF111" s="123"/>
      <c r="HG111" s="123"/>
      <c r="HH111" s="123"/>
      <c r="HI111" s="123"/>
      <c r="HJ111" s="123"/>
      <c r="HK111" s="123"/>
      <c r="HL111" s="123"/>
      <c r="HM111" s="123"/>
      <c r="HN111" s="123"/>
      <c r="HO111" s="123"/>
      <c r="HP111" s="123"/>
      <c r="HQ111" s="123"/>
      <c r="HR111" s="123"/>
      <c r="HS111" s="123"/>
      <c r="HT111" s="123"/>
      <c r="HU111" s="123"/>
      <c r="HV111" s="123"/>
      <c r="HW111" s="123"/>
      <c r="HX111" s="123"/>
      <c r="HY111" s="123"/>
      <c r="HZ111" s="123"/>
      <c r="IA111" s="123"/>
      <c r="IB111" s="123"/>
    </row>
    <row r="112" spans="1:236" s="52" customFormat="1" ht="33">
      <c r="A112" s="17">
        <v>79</v>
      </c>
      <c r="B112" s="21" t="s">
        <v>1784</v>
      </c>
      <c r="C112" s="21" t="s">
        <v>265</v>
      </c>
      <c r="D112" s="39" t="s">
        <v>407</v>
      </c>
      <c r="E112" s="142">
        <v>33086</v>
      </c>
      <c r="F112" s="53" t="s">
        <v>1790</v>
      </c>
      <c r="G112" s="30">
        <v>778</v>
      </c>
      <c r="H112" s="121" t="s">
        <v>1774</v>
      </c>
      <c r="I112" s="254">
        <v>39400</v>
      </c>
      <c r="J112" s="35" t="s">
        <v>1432</v>
      </c>
      <c r="K112" s="41">
        <v>960625</v>
      </c>
      <c r="L112" s="42" t="s">
        <v>1032</v>
      </c>
      <c r="M112" s="30">
        <v>778</v>
      </c>
      <c r="N112" s="53"/>
      <c r="O112" s="5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U112" s="123"/>
      <c r="BV112" s="123"/>
      <c r="BW112" s="123"/>
      <c r="BX112" s="123"/>
      <c r="BY112" s="123"/>
      <c r="BZ112" s="123"/>
      <c r="CA112" s="123"/>
      <c r="CB112" s="123"/>
      <c r="CC112" s="123"/>
      <c r="CD112" s="123"/>
      <c r="CE112" s="123"/>
      <c r="CF112" s="123"/>
      <c r="CG112" s="123"/>
      <c r="CH112" s="123"/>
      <c r="CI112" s="123"/>
      <c r="CJ112" s="123"/>
      <c r="CK112" s="123"/>
      <c r="CL112" s="123"/>
      <c r="CM112" s="123"/>
      <c r="CN112" s="123"/>
      <c r="CO112" s="123"/>
      <c r="CP112" s="123"/>
      <c r="CQ112" s="123"/>
      <c r="CR112" s="123"/>
      <c r="CS112" s="123"/>
      <c r="CT112" s="123"/>
      <c r="CU112" s="123"/>
      <c r="CV112" s="123"/>
      <c r="CW112" s="123"/>
      <c r="CX112" s="123"/>
      <c r="CY112" s="123"/>
      <c r="CZ112" s="123"/>
      <c r="DA112" s="123"/>
      <c r="DB112" s="123"/>
      <c r="DC112" s="123"/>
      <c r="DD112" s="123"/>
      <c r="DE112" s="123"/>
      <c r="DF112" s="123"/>
      <c r="DG112" s="123"/>
      <c r="DH112" s="123"/>
      <c r="DI112" s="123"/>
      <c r="DJ112" s="123"/>
      <c r="DK112" s="123"/>
      <c r="DL112" s="123"/>
      <c r="DM112" s="123"/>
      <c r="DN112" s="123"/>
      <c r="DO112" s="123"/>
      <c r="DP112" s="123"/>
      <c r="DQ112" s="123"/>
      <c r="DR112" s="123"/>
      <c r="DS112" s="123"/>
      <c r="DT112" s="123"/>
      <c r="DU112" s="123"/>
      <c r="DV112" s="123"/>
      <c r="DW112" s="123"/>
      <c r="DX112" s="123"/>
      <c r="DY112" s="123"/>
      <c r="DZ112" s="123"/>
      <c r="EA112" s="123"/>
      <c r="EB112" s="123"/>
      <c r="EC112" s="123"/>
      <c r="ED112" s="123"/>
      <c r="EE112" s="123"/>
      <c r="EF112" s="123"/>
      <c r="EG112" s="123"/>
      <c r="EH112" s="123"/>
      <c r="EI112" s="123"/>
      <c r="EJ112" s="123"/>
      <c r="EK112" s="123"/>
      <c r="EL112" s="123"/>
      <c r="EM112" s="123"/>
      <c r="EN112" s="123"/>
      <c r="EO112" s="123"/>
      <c r="EP112" s="123"/>
      <c r="EQ112" s="123"/>
      <c r="ER112" s="123"/>
      <c r="ES112" s="123"/>
      <c r="ET112" s="123"/>
      <c r="EU112" s="123"/>
      <c r="EV112" s="123"/>
      <c r="EW112" s="123"/>
      <c r="EX112" s="123"/>
      <c r="EY112" s="123"/>
      <c r="EZ112" s="123"/>
      <c r="FA112" s="123"/>
      <c r="FB112" s="123"/>
      <c r="FC112" s="123"/>
      <c r="FD112" s="123"/>
      <c r="FE112" s="123"/>
      <c r="FF112" s="123"/>
      <c r="FG112" s="123"/>
      <c r="FH112" s="123"/>
      <c r="FI112" s="123"/>
      <c r="FJ112" s="123"/>
      <c r="FK112" s="123"/>
      <c r="FL112" s="123"/>
      <c r="FM112" s="123"/>
      <c r="FN112" s="123"/>
      <c r="FO112" s="123"/>
      <c r="FP112" s="123"/>
      <c r="FQ112" s="123"/>
      <c r="FR112" s="123"/>
      <c r="FS112" s="123"/>
      <c r="FT112" s="123"/>
      <c r="FU112" s="123"/>
      <c r="FV112" s="123"/>
      <c r="FW112" s="123"/>
      <c r="FX112" s="123"/>
      <c r="FY112" s="123"/>
      <c r="FZ112" s="123"/>
      <c r="GA112" s="123"/>
      <c r="GB112" s="123"/>
      <c r="GC112" s="123"/>
      <c r="GD112" s="123"/>
      <c r="GE112" s="123"/>
      <c r="GF112" s="123"/>
      <c r="GG112" s="123"/>
      <c r="GH112" s="123"/>
      <c r="GI112" s="123"/>
      <c r="GJ112" s="123"/>
      <c r="GK112" s="123"/>
      <c r="GL112" s="123"/>
      <c r="GM112" s="123"/>
      <c r="GN112" s="123"/>
      <c r="GO112" s="123"/>
      <c r="GP112" s="123"/>
      <c r="GQ112" s="123"/>
      <c r="GR112" s="123"/>
      <c r="GS112" s="123"/>
      <c r="GT112" s="123"/>
      <c r="GU112" s="123"/>
      <c r="GV112" s="123"/>
      <c r="GW112" s="123"/>
      <c r="GX112" s="123"/>
      <c r="GY112" s="123"/>
      <c r="GZ112" s="123"/>
      <c r="HA112" s="123"/>
      <c r="HB112" s="123"/>
      <c r="HC112" s="123"/>
      <c r="HD112" s="123"/>
      <c r="HE112" s="123"/>
      <c r="HF112" s="123"/>
      <c r="HG112" s="123"/>
      <c r="HH112" s="123"/>
      <c r="HI112" s="123"/>
      <c r="HJ112" s="123"/>
      <c r="HK112" s="123"/>
      <c r="HL112" s="123"/>
      <c r="HM112" s="123"/>
      <c r="HN112" s="123"/>
      <c r="HO112" s="123"/>
      <c r="HP112" s="123"/>
      <c r="HQ112" s="123"/>
      <c r="HR112" s="123"/>
      <c r="HS112" s="123"/>
      <c r="HT112" s="123"/>
      <c r="HU112" s="123"/>
      <c r="HV112" s="123"/>
      <c r="HW112" s="123"/>
      <c r="HX112" s="123"/>
      <c r="HY112" s="123"/>
      <c r="HZ112" s="123"/>
      <c r="IA112" s="123"/>
      <c r="IB112" s="123"/>
    </row>
    <row r="113" spans="1:236" s="52" customFormat="1" ht="33">
      <c r="A113" s="17">
        <v>80</v>
      </c>
      <c r="B113" s="21" t="s">
        <v>1791</v>
      </c>
      <c r="C113" s="21" t="s">
        <v>1381</v>
      </c>
      <c r="D113" s="37" t="s">
        <v>406</v>
      </c>
      <c r="E113" s="142">
        <v>34578</v>
      </c>
      <c r="F113" s="53" t="s">
        <v>1792</v>
      </c>
      <c r="G113" s="30">
        <v>1556</v>
      </c>
      <c r="H113" s="121" t="s">
        <v>1774</v>
      </c>
      <c r="I113" s="254">
        <v>39400</v>
      </c>
      <c r="J113" s="35" t="s">
        <v>1432</v>
      </c>
      <c r="K113" s="41">
        <v>960702</v>
      </c>
      <c r="L113" s="42" t="s">
        <v>1037</v>
      </c>
      <c r="M113" s="30">
        <v>1556</v>
      </c>
      <c r="N113" s="53"/>
      <c r="O113" s="5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c r="BX113" s="123"/>
      <c r="BY113" s="123"/>
      <c r="BZ113" s="123"/>
      <c r="CA113" s="123"/>
      <c r="CB113" s="123"/>
      <c r="CC113" s="123"/>
      <c r="CD113" s="123"/>
      <c r="CE113" s="123"/>
      <c r="CF113" s="123"/>
      <c r="CG113" s="123"/>
      <c r="CH113" s="123"/>
      <c r="CI113" s="123"/>
      <c r="CJ113" s="123"/>
      <c r="CK113" s="123"/>
      <c r="CL113" s="123"/>
      <c r="CM113" s="123"/>
      <c r="CN113" s="123"/>
      <c r="CO113" s="123"/>
      <c r="CP113" s="123"/>
      <c r="CQ113" s="123"/>
      <c r="CR113" s="123"/>
      <c r="CS113" s="123"/>
      <c r="CT113" s="123"/>
      <c r="CU113" s="123"/>
      <c r="CV113" s="123"/>
      <c r="CW113" s="123"/>
      <c r="CX113" s="123"/>
      <c r="CY113" s="123"/>
      <c r="CZ113" s="123"/>
      <c r="DA113" s="123"/>
      <c r="DB113" s="123"/>
      <c r="DC113" s="123"/>
      <c r="DD113" s="123"/>
      <c r="DE113" s="123"/>
      <c r="DF113" s="123"/>
      <c r="DG113" s="123"/>
      <c r="DH113" s="123"/>
      <c r="DI113" s="123"/>
      <c r="DJ113" s="123"/>
      <c r="DK113" s="123"/>
      <c r="DL113" s="123"/>
      <c r="DM113" s="123"/>
      <c r="DN113" s="123"/>
      <c r="DO113" s="123"/>
      <c r="DP113" s="123"/>
      <c r="DQ113" s="123"/>
      <c r="DR113" s="123"/>
      <c r="DS113" s="123"/>
      <c r="DT113" s="123"/>
      <c r="DU113" s="123"/>
      <c r="DV113" s="123"/>
      <c r="DW113" s="123"/>
      <c r="DX113" s="123"/>
      <c r="DY113" s="123"/>
      <c r="DZ113" s="123"/>
      <c r="EA113" s="123"/>
      <c r="EB113" s="123"/>
      <c r="EC113" s="123"/>
      <c r="ED113" s="123"/>
      <c r="EE113" s="123"/>
      <c r="EF113" s="123"/>
      <c r="EG113" s="123"/>
      <c r="EH113" s="123"/>
      <c r="EI113" s="123"/>
      <c r="EJ113" s="123"/>
      <c r="EK113" s="123"/>
      <c r="EL113" s="123"/>
      <c r="EM113" s="123"/>
      <c r="EN113" s="123"/>
      <c r="EO113" s="123"/>
      <c r="EP113" s="123"/>
      <c r="EQ113" s="123"/>
      <c r="ER113" s="123"/>
      <c r="ES113" s="123"/>
      <c r="ET113" s="123"/>
      <c r="EU113" s="123"/>
      <c r="EV113" s="123"/>
      <c r="EW113" s="123"/>
      <c r="EX113" s="123"/>
      <c r="EY113" s="123"/>
      <c r="EZ113" s="123"/>
      <c r="FA113" s="123"/>
      <c r="FB113" s="123"/>
      <c r="FC113" s="123"/>
      <c r="FD113" s="123"/>
      <c r="FE113" s="123"/>
      <c r="FF113" s="123"/>
      <c r="FG113" s="123"/>
      <c r="FH113" s="123"/>
      <c r="FI113" s="123"/>
      <c r="FJ113" s="123"/>
      <c r="FK113" s="123"/>
      <c r="FL113" s="123"/>
      <c r="FM113" s="123"/>
      <c r="FN113" s="123"/>
      <c r="FO113" s="123"/>
      <c r="FP113" s="123"/>
      <c r="FQ113" s="123"/>
      <c r="FR113" s="123"/>
      <c r="FS113" s="123"/>
      <c r="FT113" s="123"/>
      <c r="FU113" s="123"/>
      <c r="FV113" s="123"/>
      <c r="FW113" s="123"/>
      <c r="FX113" s="123"/>
      <c r="FY113" s="123"/>
      <c r="FZ113" s="123"/>
      <c r="GA113" s="123"/>
      <c r="GB113" s="123"/>
      <c r="GC113" s="123"/>
      <c r="GD113" s="123"/>
      <c r="GE113" s="123"/>
      <c r="GF113" s="123"/>
      <c r="GG113" s="123"/>
      <c r="GH113" s="123"/>
      <c r="GI113" s="123"/>
      <c r="GJ113" s="123"/>
      <c r="GK113" s="123"/>
      <c r="GL113" s="123"/>
      <c r="GM113" s="123"/>
      <c r="GN113" s="123"/>
      <c r="GO113" s="123"/>
      <c r="GP113" s="123"/>
      <c r="GQ113" s="123"/>
      <c r="GR113" s="123"/>
      <c r="GS113" s="123"/>
      <c r="GT113" s="123"/>
      <c r="GU113" s="123"/>
      <c r="GV113" s="123"/>
      <c r="GW113" s="123"/>
      <c r="GX113" s="123"/>
      <c r="GY113" s="123"/>
      <c r="GZ113" s="123"/>
      <c r="HA113" s="123"/>
      <c r="HB113" s="123"/>
      <c r="HC113" s="123"/>
      <c r="HD113" s="123"/>
      <c r="HE113" s="123"/>
      <c r="HF113" s="123"/>
      <c r="HG113" s="123"/>
      <c r="HH113" s="123"/>
      <c r="HI113" s="123"/>
      <c r="HJ113" s="123"/>
      <c r="HK113" s="123"/>
      <c r="HL113" s="123"/>
      <c r="HM113" s="123"/>
      <c r="HN113" s="123"/>
      <c r="HO113" s="123"/>
      <c r="HP113" s="123"/>
      <c r="HQ113" s="123"/>
      <c r="HR113" s="123"/>
      <c r="HS113" s="123"/>
      <c r="HT113" s="123"/>
      <c r="HU113" s="123"/>
      <c r="HV113" s="123"/>
      <c r="HW113" s="123"/>
      <c r="HX113" s="123"/>
      <c r="HY113" s="123"/>
      <c r="HZ113" s="123"/>
      <c r="IA113" s="123"/>
      <c r="IB113" s="123"/>
    </row>
    <row r="114" spans="1:236" s="52" customFormat="1" ht="33">
      <c r="A114" s="17">
        <v>81</v>
      </c>
      <c r="B114" s="21" t="s">
        <v>1793</v>
      </c>
      <c r="C114" s="21" t="s">
        <v>1850</v>
      </c>
      <c r="D114" s="37" t="s">
        <v>1404</v>
      </c>
      <c r="E114" s="142">
        <v>35643</v>
      </c>
      <c r="F114" s="53" t="s">
        <v>1794</v>
      </c>
      <c r="G114" s="30">
        <v>806</v>
      </c>
      <c r="H114" s="121" t="s">
        <v>1774</v>
      </c>
      <c r="I114" s="254">
        <v>39400</v>
      </c>
      <c r="J114" s="35" t="s">
        <v>1432</v>
      </c>
      <c r="K114" s="41">
        <v>960702</v>
      </c>
      <c r="L114" s="42" t="s">
        <v>1037</v>
      </c>
      <c r="M114" s="30">
        <v>806</v>
      </c>
      <c r="N114" s="53"/>
      <c r="O114" s="5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123"/>
      <c r="BV114" s="123"/>
      <c r="BW114" s="123"/>
      <c r="BX114" s="123"/>
      <c r="BY114" s="123"/>
      <c r="BZ114" s="123"/>
      <c r="CA114" s="123"/>
      <c r="CB114" s="123"/>
      <c r="CC114" s="123"/>
      <c r="CD114" s="123"/>
      <c r="CE114" s="123"/>
      <c r="CF114" s="123"/>
      <c r="CG114" s="123"/>
      <c r="CH114" s="123"/>
      <c r="CI114" s="123"/>
      <c r="CJ114" s="123"/>
      <c r="CK114" s="123"/>
      <c r="CL114" s="123"/>
      <c r="CM114" s="123"/>
      <c r="CN114" s="123"/>
      <c r="CO114" s="123"/>
      <c r="CP114" s="123"/>
      <c r="CQ114" s="123"/>
      <c r="CR114" s="123"/>
      <c r="CS114" s="123"/>
      <c r="CT114" s="123"/>
      <c r="CU114" s="123"/>
      <c r="CV114" s="123"/>
      <c r="CW114" s="123"/>
      <c r="CX114" s="123"/>
      <c r="CY114" s="123"/>
      <c r="CZ114" s="123"/>
      <c r="DA114" s="123"/>
      <c r="DB114" s="123"/>
      <c r="DC114" s="123"/>
      <c r="DD114" s="123"/>
      <c r="DE114" s="123"/>
      <c r="DF114" s="123"/>
      <c r="DG114" s="123"/>
      <c r="DH114" s="123"/>
      <c r="DI114" s="123"/>
      <c r="DJ114" s="123"/>
      <c r="DK114" s="123"/>
      <c r="DL114" s="123"/>
      <c r="DM114" s="123"/>
      <c r="DN114" s="123"/>
      <c r="DO114" s="123"/>
      <c r="DP114" s="123"/>
      <c r="DQ114" s="123"/>
      <c r="DR114" s="123"/>
      <c r="DS114" s="123"/>
      <c r="DT114" s="123"/>
      <c r="DU114" s="123"/>
      <c r="DV114" s="123"/>
      <c r="DW114" s="123"/>
      <c r="DX114" s="123"/>
      <c r="DY114" s="123"/>
      <c r="DZ114" s="123"/>
      <c r="EA114" s="123"/>
      <c r="EB114" s="123"/>
      <c r="EC114" s="123"/>
      <c r="ED114" s="123"/>
      <c r="EE114" s="123"/>
      <c r="EF114" s="123"/>
      <c r="EG114" s="123"/>
      <c r="EH114" s="123"/>
      <c r="EI114" s="123"/>
      <c r="EJ114" s="123"/>
      <c r="EK114" s="123"/>
      <c r="EL114" s="123"/>
      <c r="EM114" s="123"/>
      <c r="EN114" s="123"/>
      <c r="EO114" s="123"/>
      <c r="EP114" s="123"/>
      <c r="EQ114" s="123"/>
      <c r="ER114" s="123"/>
      <c r="ES114" s="123"/>
      <c r="ET114" s="123"/>
      <c r="EU114" s="123"/>
      <c r="EV114" s="123"/>
      <c r="EW114" s="123"/>
      <c r="EX114" s="123"/>
      <c r="EY114" s="123"/>
      <c r="EZ114" s="123"/>
      <c r="FA114" s="123"/>
      <c r="FB114" s="123"/>
      <c r="FC114" s="123"/>
      <c r="FD114" s="123"/>
      <c r="FE114" s="123"/>
      <c r="FF114" s="123"/>
      <c r="FG114" s="123"/>
      <c r="FH114" s="123"/>
      <c r="FI114" s="123"/>
      <c r="FJ114" s="123"/>
      <c r="FK114" s="123"/>
      <c r="FL114" s="123"/>
      <c r="FM114" s="123"/>
      <c r="FN114" s="123"/>
      <c r="FO114" s="123"/>
      <c r="FP114" s="123"/>
      <c r="FQ114" s="123"/>
      <c r="FR114" s="123"/>
      <c r="FS114" s="123"/>
      <c r="FT114" s="123"/>
      <c r="FU114" s="123"/>
      <c r="FV114" s="123"/>
      <c r="FW114" s="123"/>
      <c r="FX114" s="123"/>
      <c r="FY114" s="123"/>
      <c r="FZ114" s="123"/>
      <c r="GA114" s="123"/>
      <c r="GB114" s="123"/>
      <c r="GC114" s="123"/>
      <c r="GD114" s="123"/>
      <c r="GE114" s="123"/>
      <c r="GF114" s="123"/>
      <c r="GG114" s="123"/>
      <c r="GH114" s="123"/>
      <c r="GI114" s="123"/>
      <c r="GJ114" s="123"/>
      <c r="GK114" s="123"/>
      <c r="GL114" s="123"/>
      <c r="GM114" s="123"/>
      <c r="GN114" s="123"/>
      <c r="GO114" s="123"/>
      <c r="GP114" s="123"/>
      <c r="GQ114" s="123"/>
      <c r="GR114" s="123"/>
      <c r="GS114" s="123"/>
      <c r="GT114" s="123"/>
      <c r="GU114" s="123"/>
      <c r="GV114" s="123"/>
      <c r="GW114" s="123"/>
      <c r="GX114" s="123"/>
      <c r="GY114" s="123"/>
      <c r="GZ114" s="123"/>
      <c r="HA114" s="123"/>
      <c r="HB114" s="123"/>
      <c r="HC114" s="123"/>
      <c r="HD114" s="123"/>
      <c r="HE114" s="123"/>
      <c r="HF114" s="123"/>
      <c r="HG114" s="123"/>
      <c r="HH114" s="123"/>
      <c r="HI114" s="123"/>
      <c r="HJ114" s="123"/>
      <c r="HK114" s="123"/>
      <c r="HL114" s="123"/>
      <c r="HM114" s="123"/>
      <c r="HN114" s="123"/>
      <c r="HO114" s="123"/>
      <c r="HP114" s="123"/>
      <c r="HQ114" s="123"/>
      <c r="HR114" s="123"/>
      <c r="HS114" s="123"/>
      <c r="HT114" s="123"/>
      <c r="HU114" s="123"/>
      <c r="HV114" s="123"/>
      <c r="HW114" s="123"/>
      <c r="HX114" s="123"/>
      <c r="HY114" s="123"/>
      <c r="HZ114" s="123"/>
      <c r="IA114" s="123"/>
      <c r="IB114" s="123"/>
    </row>
    <row r="115" spans="1:236" s="52" customFormat="1" ht="33">
      <c r="A115" s="17">
        <v>82</v>
      </c>
      <c r="B115" s="45" t="s">
        <v>1795</v>
      </c>
      <c r="C115" s="21" t="s">
        <v>271</v>
      </c>
      <c r="D115" s="37" t="s">
        <v>405</v>
      </c>
      <c r="E115" s="142">
        <v>36404</v>
      </c>
      <c r="F115" s="53" t="s">
        <v>1796</v>
      </c>
      <c r="G115" s="30">
        <v>14325</v>
      </c>
      <c r="H115" s="121" t="s">
        <v>1774</v>
      </c>
      <c r="I115" s="254">
        <v>39400</v>
      </c>
      <c r="J115" s="35" t="s">
        <v>1432</v>
      </c>
      <c r="K115" s="41">
        <v>960702</v>
      </c>
      <c r="L115" s="42" t="s">
        <v>1275</v>
      </c>
      <c r="M115" s="30">
        <v>14325</v>
      </c>
      <c r="N115" s="53"/>
      <c r="O115" s="5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U115" s="123"/>
      <c r="BV115" s="123"/>
      <c r="BW115" s="123"/>
      <c r="BX115" s="123"/>
      <c r="BY115" s="123"/>
      <c r="BZ115" s="123"/>
      <c r="CA115" s="123"/>
      <c r="CB115" s="123"/>
      <c r="CC115" s="123"/>
      <c r="CD115" s="123"/>
      <c r="CE115" s="123"/>
      <c r="CF115" s="123"/>
      <c r="CG115" s="123"/>
      <c r="CH115" s="123"/>
      <c r="CI115" s="123"/>
      <c r="CJ115" s="123"/>
      <c r="CK115" s="123"/>
      <c r="CL115" s="123"/>
      <c r="CM115" s="123"/>
      <c r="CN115" s="123"/>
      <c r="CO115" s="123"/>
      <c r="CP115" s="123"/>
      <c r="CQ115" s="123"/>
      <c r="CR115" s="123"/>
      <c r="CS115" s="123"/>
      <c r="CT115" s="123"/>
      <c r="CU115" s="123"/>
      <c r="CV115" s="123"/>
      <c r="CW115" s="123"/>
      <c r="CX115" s="123"/>
      <c r="CY115" s="123"/>
      <c r="CZ115" s="123"/>
      <c r="DA115" s="123"/>
      <c r="DB115" s="123"/>
      <c r="DC115" s="123"/>
      <c r="DD115" s="123"/>
      <c r="DE115" s="123"/>
      <c r="DF115" s="123"/>
      <c r="DG115" s="123"/>
      <c r="DH115" s="123"/>
      <c r="DI115" s="123"/>
      <c r="DJ115" s="123"/>
      <c r="DK115" s="123"/>
      <c r="DL115" s="123"/>
      <c r="DM115" s="123"/>
      <c r="DN115" s="123"/>
      <c r="DO115" s="123"/>
      <c r="DP115" s="123"/>
      <c r="DQ115" s="123"/>
      <c r="DR115" s="123"/>
      <c r="DS115" s="123"/>
      <c r="DT115" s="123"/>
      <c r="DU115" s="123"/>
      <c r="DV115" s="123"/>
      <c r="DW115" s="123"/>
      <c r="DX115" s="123"/>
      <c r="DY115" s="123"/>
      <c r="DZ115" s="123"/>
      <c r="EA115" s="123"/>
      <c r="EB115" s="123"/>
      <c r="EC115" s="123"/>
      <c r="ED115" s="123"/>
      <c r="EE115" s="123"/>
      <c r="EF115" s="123"/>
      <c r="EG115" s="123"/>
      <c r="EH115" s="123"/>
      <c r="EI115" s="123"/>
      <c r="EJ115" s="123"/>
      <c r="EK115" s="123"/>
      <c r="EL115" s="123"/>
      <c r="EM115" s="123"/>
      <c r="EN115" s="123"/>
      <c r="EO115" s="123"/>
      <c r="EP115" s="123"/>
      <c r="EQ115" s="123"/>
      <c r="ER115" s="123"/>
      <c r="ES115" s="123"/>
      <c r="ET115" s="123"/>
      <c r="EU115" s="123"/>
      <c r="EV115" s="123"/>
      <c r="EW115" s="123"/>
      <c r="EX115" s="123"/>
      <c r="EY115" s="123"/>
      <c r="EZ115" s="123"/>
      <c r="FA115" s="123"/>
      <c r="FB115" s="123"/>
      <c r="FC115" s="123"/>
      <c r="FD115" s="123"/>
      <c r="FE115" s="123"/>
      <c r="FF115" s="123"/>
      <c r="FG115" s="123"/>
      <c r="FH115" s="123"/>
      <c r="FI115" s="123"/>
      <c r="FJ115" s="123"/>
      <c r="FK115" s="123"/>
      <c r="FL115" s="123"/>
      <c r="FM115" s="123"/>
      <c r="FN115" s="123"/>
      <c r="FO115" s="123"/>
      <c r="FP115" s="123"/>
      <c r="FQ115" s="123"/>
      <c r="FR115" s="123"/>
      <c r="FS115" s="123"/>
      <c r="FT115" s="123"/>
      <c r="FU115" s="123"/>
      <c r="FV115" s="123"/>
      <c r="FW115" s="123"/>
      <c r="FX115" s="123"/>
      <c r="FY115" s="123"/>
      <c r="FZ115" s="123"/>
      <c r="GA115" s="123"/>
      <c r="GB115" s="123"/>
      <c r="GC115" s="123"/>
      <c r="GD115" s="123"/>
      <c r="GE115" s="123"/>
      <c r="GF115" s="123"/>
      <c r="GG115" s="123"/>
      <c r="GH115" s="123"/>
      <c r="GI115" s="123"/>
      <c r="GJ115" s="123"/>
      <c r="GK115" s="123"/>
      <c r="GL115" s="123"/>
      <c r="GM115" s="123"/>
      <c r="GN115" s="123"/>
      <c r="GO115" s="123"/>
      <c r="GP115" s="123"/>
      <c r="GQ115" s="123"/>
      <c r="GR115" s="123"/>
      <c r="GS115" s="123"/>
      <c r="GT115" s="123"/>
      <c r="GU115" s="123"/>
      <c r="GV115" s="123"/>
      <c r="GW115" s="123"/>
      <c r="GX115" s="123"/>
      <c r="GY115" s="123"/>
      <c r="GZ115" s="123"/>
      <c r="HA115" s="123"/>
      <c r="HB115" s="123"/>
      <c r="HC115" s="123"/>
      <c r="HD115" s="123"/>
      <c r="HE115" s="123"/>
      <c r="HF115" s="123"/>
      <c r="HG115" s="123"/>
      <c r="HH115" s="123"/>
      <c r="HI115" s="123"/>
      <c r="HJ115" s="123"/>
      <c r="HK115" s="123"/>
      <c r="HL115" s="123"/>
      <c r="HM115" s="123"/>
      <c r="HN115" s="123"/>
      <c r="HO115" s="123"/>
      <c r="HP115" s="123"/>
      <c r="HQ115" s="123"/>
      <c r="HR115" s="123"/>
      <c r="HS115" s="123"/>
      <c r="HT115" s="123"/>
      <c r="HU115" s="123"/>
      <c r="HV115" s="123"/>
      <c r="HW115" s="123"/>
      <c r="HX115" s="123"/>
      <c r="HY115" s="123"/>
      <c r="HZ115" s="123"/>
      <c r="IA115" s="123"/>
      <c r="IB115" s="123"/>
    </row>
    <row r="116" spans="1:236" s="52" customFormat="1" ht="33">
      <c r="A116" s="17">
        <v>83</v>
      </c>
      <c r="B116" s="21" t="s">
        <v>1278</v>
      </c>
      <c r="C116" s="21" t="s">
        <v>272</v>
      </c>
      <c r="D116" s="37" t="s">
        <v>404</v>
      </c>
      <c r="E116" s="142">
        <v>35278</v>
      </c>
      <c r="F116" s="53" t="s">
        <v>1797</v>
      </c>
      <c r="G116" s="30">
        <v>766</v>
      </c>
      <c r="H116" s="121" t="s">
        <v>1774</v>
      </c>
      <c r="I116" s="254">
        <v>39400</v>
      </c>
      <c r="J116" s="35" t="s">
        <v>1432</v>
      </c>
      <c r="K116" s="41">
        <v>960702</v>
      </c>
      <c r="L116" s="42" t="s">
        <v>1798</v>
      </c>
      <c r="M116" s="30">
        <v>766</v>
      </c>
      <c r="N116" s="53"/>
      <c r="O116" s="5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123"/>
      <c r="BW116" s="123"/>
      <c r="BX116" s="123"/>
      <c r="BY116" s="123"/>
      <c r="BZ116" s="123"/>
      <c r="CA116" s="123"/>
      <c r="CB116" s="123"/>
      <c r="CC116" s="123"/>
      <c r="CD116" s="123"/>
      <c r="CE116" s="123"/>
      <c r="CF116" s="123"/>
      <c r="CG116" s="123"/>
      <c r="CH116" s="123"/>
      <c r="CI116" s="123"/>
      <c r="CJ116" s="123"/>
      <c r="CK116" s="123"/>
      <c r="CL116" s="123"/>
      <c r="CM116" s="123"/>
      <c r="CN116" s="123"/>
      <c r="CO116" s="123"/>
      <c r="CP116" s="123"/>
      <c r="CQ116" s="123"/>
      <c r="CR116" s="123"/>
      <c r="CS116" s="123"/>
      <c r="CT116" s="123"/>
      <c r="CU116" s="123"/>
      <c r="CV116" s="123"/>
      <c r="CW116" s="123"/>
      <c r="CX116" s="123"/>
      <c r="CY116" s="123"/>
      <c r="CZ116" s="123"/>
      <c r="DA116" s="123"/>
      <c r="DB116" s="123"/>
      <c r="DC116" s="123"/>
      <c r="DD116" s="123"/>
      <c r="DE116" s="123"/>
      <c r="DF116" s="123"/>
      <c r="DG116" s="123"/>
      <c r="DH116" s="123"/>
      <c r="DI116" s="123"/>
      <c r="DJ116" s="123"/>
      <c r="DK116" s="123"/>
      <c r="DL116" s="123"/>
      <c r="DM116" s="123"/>
      <c r="DN116" s="123"/>
      <c r="DO116" s="123"/>
      <c r="DP116" s="123"/>
      <c r="DQ116" s="123"/>
      <c r="DR116" s="123"/>
      <c r="DS116" s="123"/>
      <c r="DT116" s="123"/>
      <c r="DU116" s="123"/>
      <c r="DV116" s="123"/>
      <c r="DW116" s="123"/>
      <c r="DX116" s="123"/>
      <c r="DY116" s="123"/>
      <c r="DZ116" s="123"/>
      <c r="EA116" s="123"/>
      <c r="EB116" s="123"/>
      <c r="EC116" s="123"/>
      <c r="ED116" s="123"/>
      <c r="EE116" s="123"/>
      <c r="EF116" s="123"/>
      <c r="EG116" s="123"/>
      <c r="EH116" s="123"/>
      <c r="EI116" s="123"/>
      <c r="EJ116" s="123"/>
      <c r="EK116" s="123"/>
      <c r="EL116" s="123"/>
      <c r="EM116" s="123"/>
      <c r="EN116" s="123"/>
      <c r="EO116" s="123"/>
      <c r="EP116" s="123"/>
      <c r="EQ116" s="123"/>
      <c r="ER116" s="123"/>
      <c r="ES116" s="123"/>
      <c r="ET116" s="123"/>
      <c r="EU116" s="123"/>
      <c r="EV116" s="123"/>
      <c r="EW116" s="123"/>
      <c r="EX116" s="123"/>
      <c r="EY116" s="123"/>
      <c r="EZ116" s="123"/>
      <c r="FA116" s="123"/>
      <c r="FB116" s="123"/>
      <c r="FC116" s="123"/>
      <c r="FD116" s="123"/>
      <c r="FE116" s="123"/>
      <c r="FF116" s="123"/>
      <c r="FG116" s="123"/>
      <c r="FH116" s="123"/>
      <c r="FI116" s="123"/>
      <c r="FJ116" s="123"/>
      <c r="FK116" s="123"/>
      <c r="FL116" s="123"/>
      <c r="FM116" s="123"/>
      <c r="FN116" s="123"/>
      <c r="FO116" s="123"/>
      <c r="FP116" s="123"/>
      <c r="FQ116" s="123"/>
      <c r="FR116" s="123"/>
      <c r="FS116" s="123"/>
      <c r="FT116" s="123"/>
      <c r="FU116" s="123"/>
      <c r="FV116" s="123"/>
      <c r="FW116" s="123"/>
      <c r="FX116" s="123"/>
      <c r="FY116" s="123"/>
      <c r="FZ116" s="123"/>
      <c r="GA116" s="123"/>
      <c r="GB116" s="123"/>
      <c r="GC116" s="123"/>
      <c r="GD116" s="123"/>
      <c r="GE116" s="123"/>
      <c r="GF116" s="123"/>
      <c r="GG116" s="123"/>
      <c r="GH116" s="123"/>
      <c r="GI116" s="123"/>
      <c r="GJ116" s="123"/>
      <c r="GK116" s="123"/>
      <c r="GL116" s="123"/>
      <c r="GM116" s="123"/>
      <c r="GN116" s="123"/>
      <c r="GO116" s="123"/>
      <c r="GP116" s="123"/>
      <c r="GQ116" s="123"/>
      <c r="GR116" s="123"/>
      <c r="GS116" s="123"/>
      <c r="GT116" s="123"/>
      <c r="GU116" s="123"/>
      <c r="GV116" s="123"/>
      <c r="GW116" s="123"/>
      <c r="GX116" s="123"/>
      <c r="GY116" s="123"/>
      <c r="GZ116" s="123"/>
      <c r="HA116" s="123"/>
      <c r="HB116" s="123"/>
      <c r="HC116" s="123"/>
      <c r="HD116" s="123"/>
      <c r="HE116" s="123"/>
      <c r="HF116" s="123"/>
      <c r="HG116" s="123"/>
      <c r="HH116" s="123"/>
      <c r="HI116" s="123"/>
      <c r="HJ116" s="123"/>
      <c r="HK116" s="123"/>
      <c r="HL116" s="123"/>
      <c r="HM116" s="123"/>
      <c r="HN116" s="123"/>
      <c r="HO116" s="123"/>
      <c r="HP116" s="123"/>
      <c r="HQ116" s="123"/>
      <c r="HR116" s="123"/>
      <c r="HS116" s="123"/>
      <c r="HT116" s="123"/>
      <c r="HU116" s="123"/>
      <c r="HV116" s="123"/>
      <c r="HW116" s="123"/>
      <c r="HX116" s="123"/>
      <c r="HY116" s="123"/>
      <c r="HZ116" s="123"/>
      <c r="IA116" s="123"/>
      <c r="IB116" s="123"/>
    </row>
    <row r="117" spans="1:236" s="52" customFormat="1" ht="33">
      <c r="A117" s="17">
        <v>84</v>
      </c>
      <c r="B117" s="21" t="s">
        <v>1483</v>
      </c>
      <c r="C117" s="21" t="s">
        <v>272</v>
      </c>
      <c r="D117" s="37" t="s">
        <v>1331</v>
      </c>
      <c r="E117" s="142">
        <v>34182</v>
      </c>
      <c r="F117" s="53" t="s">
        <v>1799</v>
      </c>
      <c r="G117" s="30">
        <v>416</v>
      </c>
      <c r="H117" s="121" t="s">
        <v>1774</v>
      </c>
      <c r="I117" s="254">
        <v>39400</v>
      </c>
      <c r="J117" s="35" t="s">
        <v>1432</v>
      </c>
      <c r="K117" s="41">
        <v>960702</v>
      </c>
      <c r="L117" s="42" t="s">
        <v>1798</v>
      </c>
      <c r="M117" s="30">
        <v>416</v>
      </c>
      <c r="N117" s="53"/>
      <c r="O117" s="5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123"/>
      <c r="BW117" s="123"/>
      <c r="BX117" s="123"/>
      <c r="BY117" s="123"/>
      <c r="BZ117" s="123"/>
      <c r="CA117" s="123"/>
      <c r="CB117" s="123"/>
      <c r="CC117" s="123"/>
      <c r="CD117" s="123"/>
      <c r="CE117" s="123"/>
      <c r="CF117" s="123"/>
      <c r="CG117" s="123"/>
      <c r="CH117" s="123"/>
      <c r="CI117" s="123"/>
      <c r="CJ117" s="123"/>
      <c r="CK117" s="123"/>
      <c r="CL117" s="123"/>
      <c r="CM117" s="123"/>
      <c r="CN117" s="123"/>
      <c r="CO117" s="123"/>
      <c r="CP117" s="123"/>
      <c r="CQ117" s="123"/>
      <c r="CR117" s="123"/>
      <c r="CS117" s="123"/>
      <c r="CT117" s="123"/>
      <c r="CU117" s="123"/>
      <c r="CV117" s="123"/>
      <c r="CW117" s="123"/>
      <c r="CX117" s="123"/>
      <c r="CY117" s="123"/>
      <c r="CZ117" s="123"/>
      <c r="DA117" s="123"/>
      <c r="DB117" s="123"/>
      <c r="DC117" s="123"/>
      <c r="DD117" s="123"/>
      <c r="DE117" s="123"/>
      <c r="DF117" s="123"/>
      <c r="DG117" s="123"/>
      <c r="DH117" s="123"/>
      <c r="DI117" s="123"/>
      <c r="DJ117" s="123"/>
      <c r="DK117" s="123"/>
      <c r="DL117" s="123"/>
      <c r="DM117" s="123"/>
      <c r="DN117" s="123"/>
      <c r="DO117" s="123"/>
      <c r="DP117" s="123"/>
      <c r="DQ117" s="123"/>
      <c r="DR117" s="123"/>
      <c r="DS117" s="123"/>
      <c r="DT117" s="123"/>
      <c r="DU117" s="123"/>
      <c r="DV117" s="123"/>
      <c r="DW117" s="123"/>
      <c r="DX117" s="123"/>
      <c r="DY117" s="123"/>
      <c r="DZ117" s="123"/>
      <c r="EA117" s="123"/>
      <c r="EB117" s="123"/>
      <c r="EC117" s="123"/>
      <c r="ED117" s="123"/>
      <c r="EE117" s="123"/>
      <c r="EF117" s="123"/>
      <c r="EG117" s="123"/>
      <c r="EH117" s="123"/>
      <c r="EI117" s="123"/>
      <c r="EJ117" s="123"/>
      <c r="EK117" s="123"/>
      <c r="EL117" s="123"/>
      <c r="EM117" s="123"/>
      <c r="EN117" s="123"/>
      <c r="EO117" s="123"/>
      <c r="EP117" s="123"/>
      <c r="EQ117" s="123"/>
      <c r="ER117" s="123"/>
      <c r="ES117" s="123"/>
      <c r="ET117" s="123"/>
      <c r="EU117" s="123"/>
      <c r="EV117" s="123"/>
      <c r="EW117" s="123"/>
      <c r="EX117" s="123"/>
      <c r="EY117" s="123"/>
      <c r="EZ117" s="123"/>
      <c r="FA117" s="123"/>
      <c r="FB117" s="123"/>
      <c r="FC117" s="123"/>
      <c r="FD117" s="123"/>
      <c r="FE117" s="123"/>
      <c r="FF117" s="123"/>
      <c r="FG117" s="123"/>
      <c r="FH117" s="123"/>
      <c r="FI117" s="123"/>
      <c r="FJ117" s="123"/>
      <c r="FK117" s="123"/>
      <c r="FL117" s="123"/>
      <c r="FM117" s="123"/>
      <c r="FN117" s="123"/>
      <c r="FO117" s="123"/>
      <c r="FP117" s="123"/>
      <c r="FQ117" s="123"/>
      <c r="FR117" s="123"/>
      <c r="FS117" s="123"/>
      <c r="FT117" s="123"/>
      <c r="FU117" s="123"/>
      <c r="FV117" s="123"/>
      <c r="FW117" s="123"/>
      <c r="FX117" s="123"/>
      <c r="FY117" s="123"/>
      <c r="FZ117" s="123"/>
      <c r="GA117" s="123"/>
      <c r="GB117" s="123"/>
      <c r="GC117" s="123"/>
      <c r="GD117" s="123"/>
      <c r="GE117" s="123"/>
      <c r="GF117" s="123"/>
      <c r="GG117" s="123"/>
      <c r="GH117" s="123"/>
      <c r="GI117" s="123"/>
      <c r="GJ117" s="123"/>
      <c r="GK117" s="123"/>
      <c r="GL117" s="123"/>
      <c r="GM117" s="123"/>
      <c r="GN117" s="123"/>
      <c r="GO117" s="123"/>
      <c r="GP117" s="123"/>
      <c r="GQ117" s="123"/>
      <c r="GR117" s="123"/>
      <c r="GS117" s="123"/>
      <c r="GT117" s="123"/>
      <c r="GU117" s="123"/>
      <c r="GV117" s="123"/>
      <c r="GW117" s="123"/>
      <c r="GX117" s="123"/>
      <c r="GY117" s="123"/>
      <c r="GZ117" s="123"/>
      <c r="HA117" s="123"/>
      <c r="HB117" s="123"/>
      <c r="HC117" s="123"/>
      <c r="HD117" s="123"/>
      <c r="HE117" s="123"/>
      <c r="HF117" s="123"/>
      <c r="HG117" s="123"/>
      <c r="HH117" s="123"/>
      <c r="HI117" s="123"/>
      <c r="HJ117" s="123"/>
      <c r="HK117" s="123"/>
      <c r="HL117" s="123"/>
      <c r="HM117" s="123"/>
      <c r="HN117" s="123"/>
      <c r="HO117" s="123"/>
      <c r="HP117" s="123"/>
      <c r="HQ117" s="123"/>
      <c r="HR117" s="123"/>
      <c r="HS117" s="123"/>
      <c r="HT117" s="123"/>
      <c r="HU117" s="123"/>
      <c r="HV117" s="123"/>
      <c r="HW117" s="123"/>
      <c r="HX117" s="123"/>
      <c r="HY117" s="123"/>
      <c r="HZ117" s="123"/>
      <c r="IA117" s="123"/>
      <c r="IB117" s="123"/>
    </row>
    <row r="118" spans="1:236" s="52" customFormat="1" ht="33">
      <c r="A118" s="17">
        <v>85</v>
      </c>
      <c r="B118" s="21" t="s">
        <v>1483</v>
      </c>
      <c r="C118" s="21" t="s">
        <v>272</v>
      </c>
      <c r="D118" s="37" t="s">
        <v>1331</v>
      </c>
      <c r="E118" s="142">
        <v>34182</v>
      </c>
      <c r="F118" s="53" t="s">
        <v>1800</v>
      </c>
      <c r="G118" s="30">
        <v>704</v>
      </c>
      <c r="H118" s="121" t="s">
        <v>1774</v>
      </c>
      <c r="I118" s="254">
        <v>39400</v>
      </c>
      <c r="J118" s="35" t="s">
        <v>1432</v>
      </c>
      <c r="K118" s="41">
        <v>960702</v>
      </c>
      <c r="L118" s="42" t="s">
        <v>1798</v>
      </c>
      <c r="M118" s="30">
        <v>704</v>
      </c>
      <c r="N118" s="53"/>
      <c r="O118" s="5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23"/>
      <c r="BX118" s="123"/>
      <c r="BY118" s="123"/>
      <c r="BZ118" s="123"/>
      <c r="CA118" s="123"/>
      <c r="CB118" s="123"/>
      <c r="CC118" s="123"/>
      <c r="CD118" s="123"/>
      <c r="CE118" s="123"/>
      <c r="CF118" s="123"/>
      <c r="CG118" s="123"/>
      <c r="CH118" s="123"/>
      <c r="CI118" s="123"/>
      <c r="CJ118" s="123"/>
      <c r="CK118" s="123"/>
      <c r="CL118" s="123"/>
      <c r="CM118" s="123"/>
      <c r="CN118" s="123"/>
      <c r="CO118" s="123"/>
      <c r="CP118" s="123"/>
      <c r="CQ118" s="123"/>
      <c r="CR118" s="123"/>
      <c r="CS118" s="123"/>
      <c r="CT118" s="123"/>
      <c r="CU118" s="123"/>
      <c r="CV118" s="123"/>
      <c r="CW118" s="123"/>
      <c r="CX118" s="123"/>
      <c r="CY118" s="123"/>
      <c r="CZ118" s="123"/>
      <c r="DA118" s="123"/>
      <c r="DB118" s="123"/>
      <c r="DC118" s="123"/>
      <c r="DD118" s="123"/>
      <c r="DE118" s="123"/>
      <c r="DF118" s="123"/>
      <c r="DG118" s="123"/>
      <c r="DH118" s="123"/>
      <c r="DI118" s="123"/>
      <c r="DJ118" s="123"/>
      <c r="DK118" s="123"/>
      <c r="DL118" s="123"/>
      <c r="DM118" s="123"/>
      <c r="DN118" s="123"/>
      <c r="DO118" s="123"/>
      <c r="DP118" s="123"/>
      <c r="DQ118" s="123"/>
      <c r="DR118" s="123"/>
      <c r="DS118" s="123"/>
      <c r="DT118" s="123"/>
      <c r="DU118" s="123"/>
      <c r="DV118" s="123"/>
      <c r="DW118" s="123"/>
      <c r="DX118" s="123"/>
      <c r="DY118" s="123"/>
      <c r="DZ118" s="123"/>
      <c r="EA118" s="123"/>
      <c r="EB118" s="123"/>
      <c r="EC118" s="123"/>
      <c r="ED118" s="123"/>
      <c r="EE118" s="123"/>
      <c r="EF118" s="123"/>
      <c r="EG118" s="123"/>
      <c r="EH118" s="123"/>
      <c r="EI118" s="123"/>
      <c r="EJ118" s="123"/>
      <c r="EK118" s="123"/>
      <c r="EL118" s="123"/>
      <c r="EM118" s="123"/>
      <c r="EN118" s="123"/>
      <c r="EO118" s="123"/>
      <c r="EP118" s="123"/>
      <c r="EQ118" s="123"/>
      <c r="ER118" s="123"/>
      <c r="ES118" s="123"/>
      <c r="ET118" s="123"/>
      <c r="EU118" s="123"/>
      <c r="EV118" s="123"/>
      <c r="EW118" s="123"/>
      <c r="EX118" s="123"/>
      <c r="EY118" s="123"/>
      <c r="EZ118" s="123"/>
      <c r="FA118" s="123"/>
      <c r="FB118" s="123"/>
      <c r="FC118" s="123"/>
      <c r="FD118" s="123"/>
      <c r="FE118" s="123"/>
      <c r="FF118" s="123"/>
      <c r="FG118" s="123"/>
      <c r="FH118" s="123"/>
      <c r="FI118" s="123"/>
      <c r="FJ118" s="123"/>
      <c r="FK118" s="123"/>
      <c r="FL118" s="123"/>
      <c r="FM118" s="123"/>
      <c r="FN118" s="123"/>
      <c r="FO118" s="123"/>
      <c r="FP118" s="123"/>
      <c r="FQ118" s="123"/>
      <c r="FR118" s="123"/>
      <c r="FS118" s="123"/>
      <c r="FT118" s="123"/>
      <c r="FU118" s="123"/>
      <c r="FV118" s="123"/>
      <c r="FW118" s="123"/>
      <c r="FX118" s="123"/>
      <c r="FY118" s="123"/>
      <c r="FZ118" s="123"/>
      <c r="GA118" s="123"/>
      <c r="GB118" s="123"/>
      <c r="GC118" s="123"/>
      <c r="GD118" s="123"/>
      <c r="GE118" s="123"/>
      <c r="GF118" s="123"/>
      <c r="GG118" s="123"/>
      <c r="GH118" s="123"/>
      <c r="GI118" s="123"/>
      <c r="GJ118" s="123"/>
      <c r="GK118" s="123"/>
      <c r="GL118" s="123"/>
      <c r="GM118" s="123"/>
      <c r="GN118" s="123"/>
      <c r="GO118" s="123"/>
      <c r="GP118" s="123"/>
      <c r="GQ118" s="123"/>
      <c r="GR118" s="123"/>
      <c r="GS118" s="123"/>
      <c r="GT118" s="123"/>
      <c r="GU118" s="123"/>
      <c r="GV118" s="123"/>
      <c r="GW118" s="123"/>
      <c r="GX118" s="123"/>
      <c r="GY118" s="123"/>
      <c r="GZ118" s="123"/>
      <c r="HA118" s="123"/>
      <c r="HB118" s="123"/>
      <c r="HC118" s="123"/>
      <c r="HD118" s="123"/>
      <c r="HE118" s="123"/>
      <c r="HF118" s="123"/>
      <c r="HG118" s="123"/>
      <c r="HH118" s="123"/>
      <c r="HI118" s="123"/>
      <c r="HJ118" s="123"/>
      <c r="HK118" s="123"/>
      <c r="HL118" s="123"/>
      <c r="HM118" s="123"/>
      <c r="HN118" s="123"/>
      <c r="HO118" s="123"/>
      <c r="HP118" s="123"/>
      <c r="HQ118" s="123"/>
      <c r="HR118" s="123"/>
      <c r="HS118" s="123"/>
      <c r="HT118" s="123"/>
      <c r="HU118" s="123"/>
      <c r="HV118" s="123"/>
      <c r="HW118" s="123"/>
      <c r="HX118" s="123"/>
      <c r="HY118" s="123"/>
      <c r="HZ118" s="123"/>
      <c r="IA118" s="123"/>
      <c r="IB118" s="123"/>
    </row>
    <row r="119" spans="1:236" s="52" customFormat="1" ht="33">
      <c r="A119" s="17">
        <v>86</v>
      </c>
      <c r="B119" s="21" t="s">
        <v>1801</v>
      </c>
      <c r="C119" s="21" t="s">
        <v>1385</v>
      </c>
      <c r="D119" s="37" t="s">
        <v>403</v>
      </c>
      <c r="E119" s="142">
        <v>32356</v>
      </c>
      <c r="F119" s="53" t="s">
        <v>1802</v>
      </c>
      <c r="G119" s="30">
        <v>1800</v>
      </c>
      <c r="H119" s="121" t="s">
        <v>1774</v>
      </c>
      <c r="I119" s="254">
        <v>39400</v>
      </c>
      <c r="J119" s="35" t="s">
        <v>1432</v>
      </c>
      <c r="K119" s="41">
        <v>960702</v>
      </c>
      <c r="L119" s="42" t="s">
        <v>1798</v>
      </c>
      <c r="M119" s="30">
        <v>1800</v>
      </c>
      <c r="N119" s="53"/>
      <c r="O119" s="5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c r="BX119" s="123"/>
      <c r="BY119" s="123"/>
      <c r="BZ119" s="123"/>
      <c r="CA119" s="123"/>
      <c r="CB119" s="123"/>
      <c r="CC119" s="123"/>
      <c r="CD119" s="123"/>
      <c r="CE119" s="123"/>
      <c r="CF119" s="123"/>
      <c r="CG119" s="123"/>
      <c r="CH119" s="123"/>
      <c r="CI119" s="123"/>
      <c r="CJ119" s="123"/>
      <c r="CK119" s="123"/>
      <c r="CL119" s="123"/>
      <c r="CM119" s="123"/>
      <c r="CN119" s="123"/>
      <c r="CO119" s="123"/>
      <c r="CP119" s="123"/>
      <c r="CQ119" s="123"/>
      <c r="CR119" s="123"/>
      <c r="CS119" s="123"/>
      <c r="CT119" s="123"/>
      <c r="CU119" s="123"/>
      <c r="CV119" s="123"/>
      <c r="CW119" s="123"/>
      <c r="CX119" s="123"/>
      <c r="CY119" s="123"/>
      <c r="CZ119" s="123"/>
      <c r="DA119" s="123"/>
      <c r="DB119" s="123"/>
      <c r="DC119" s="123"/>
      <c r="DD119" s="123"/>
      <c r="DE119" s="123"/>
      <c r="DF119" s="123"/>
      <c r="DG119" s="123"/>
      <c r="DH119" s="123"/>
      <c r="DI119" s="123"/>
      <c r="DJ119" s="123"/>
      <c r="DK119" s="123"/>
      <c r="DL119" s="123"/>
      <c r="DM119" s="123"/>
      <c r="DN119" s="123"/>
      <c r="DO119" s="123"/>
      <c r="DP119" s="123"/>
      <c r="DQ119" s="123"/>
      <c r="DR119" s="123"/>
      <c r="DS119" s="123"/>
      <c r="DT119" s="123"/>
      <c r="DU119" s="123"/>
      <c r="DV119" s="123"/>
      <c r="DW119" s="123"/>
      <c r="DX119" s="123"/>
      <c r="DY119" s="123"/>
      <c r="DZ119" s="123"/>
      <c r="EA119" s="123"/>
      <c r="EB119" s="123"/>
      <c r="EC119" s="123"/>
      <c r="ED119" s="123"/>
      <c r="EE119" s="123"/>
      <c r="EF119" s="123"/>
      <c r="EG119" s="123"/>
      <c r="EH119" s="123"/>
      <c r="EI119" s="123"/>
      <c r="EJ119" s="123"/>
      <c r="EK119" s="123"/>
      <c r="EL119" s="123"/>
      <c r="EM119" s="123"/>
      <c r="EN119" s="123"/>
      <c r="EO119" s="123"/>
      <c r="EP119" s="123"/>
      <c r="EQ119" s="123"/>
      <c r="ER119" s="123"/>
      <c r="ES119" s="123"/>
      <c r="ET119" s="123"/>
      <c r="EU119" s="123"/>
      <c r="EV119" s="123"/>
      <c r="EW119" s="123"/>
      <c r="EX119" s="123"/>
      <c r="EY119" s="123"/>
      <c r="EZ119" s="123"/>
      <c r="FA119" s="123"/>
      <c r="FB119" s="123"/>
      <c r="FC119" s="123"/>
      <c r="FD119" s="123"/>
      <c r="FE119" s="123"/>
      <c r="FF119" s="123"/>
      <c r="FG119" s="123"/>
      <c r="FH119" s="123"/>
      <c r="FI119" s="123"/>
      <c r="FJ119" s="123"/>
      <c r="FK119" s="123"/>
      <c r="FL119" s="123"/>
      <c r="FM119" s="123"/>
      <c r="FN119" s="123"/>
      <c r="FO119" s="123"/>
      <c r="FP119" s="123"/>
      <c r="FQ119" s="123"/>
      <c r="FR119" s="123"/>
      <c r="FS119" s="123"/>
      <c r="FT119" s="123"/>
      <c r="FU119" s="123"/>
      <c r="FV119" s="123"/>
      <c r="FW119" s="123"/>
      <c r="FX119" s="123"/>
      <c r="FY119" s="123"/>
      <c r="FZ119" s="123"/>
      <c r="GA119" s="123"/>
      <c r="GB119" s="123"/>
      <c r="GC119" s="123"/>
      <c r="GD119" s="123"/>
      <c r="GE119" s="123"/>
      <c r="GF119" s="123"/>
      <c r="GG119" s="123"/>
      <c r="GH119" s="123"/>
      <c r="GI119" s="123"/>
      <c r="GJ119" s="123"/>
      <c r="GK119" s="123"/>
      <c r="GL119" s="123"/>
      <c r="GM119" s="123"/>
      <c r="GN119" s="123"/>
      <c r="GO119" s="123"/>
      <c r="GP119" s="123"/>
      <c r="GQ119" s="123"/>
      <c r="GR119" s="123"/>
      <c r="GS119" s="123"/>
      <c r="GT119" s="123"/>
      <c r="GU119" s="123"/>
      <c r="GV119" s="123"/>
      <c r="GW119" s="123"/>
      <c r="GX119" s="123"/>
      <c r="GY119" s="123"/>
      <c r="GZ119" s="123"/>
      <c r="HA119" s="123"/>
      <c r="HB119" s="123"/>
      <c r="HC119" s="123"/>
      <c r="HD119" s="123"/>
      <c r="HE119" s="123"/>
      <c r="HF119" s="123"/>
      <c r="HG119" s="123"/>
      <c r="HH119" s="123"/>
      <c r="HI119" s="123"/>
      <c r="HJ119" s="123"/>
      <c r="HK119" s="123"/>
      <c r="HL119" s="123"/>
      <c r="HM119" s="123"/>
      <c r="HN119" s="123"/>
      <c r="HO119" s="123"/>
      <c r="HP119" s="123"/>
      <c r="HQ119" s="123"/>
      <c r="HR119" s="123"/>
      <c r="HS119" s="123"/>
      <c r="HT119" s="123"/>
      <c r="HU119" s="123"/>
      <c r="HV119" s="123"/>
      <c r="HW119" s="123"/>
      <c r="HX119" s="123"/>
      <c r="HY119" s="123"/>
      <c r="HZ119" s="123"/>
      <c r="IA119" s="123"/>
      <c r="IB119" s="123"/>
    </row>
    <row r="120" spans="1:236" s="52" customFormat="1" ht="33">
      <c r="A120" s="17">
        <v>87</v>
      </c>
      <c r="B120" s="21" t="s">
        <v>1483</v>
      </c>
      <c r="C120" s="21" t="s">
        <v>272</v>
      </c>
      <c r="D120" s="37" t="s">
        <v>1331</v>
      </c>
      <c r="E120" s="142">
        <v>34182</v>
      </c>
      <c r="F120" s="53" t="s">
        <v>1803</v>
      </c>
      <c r="G120" s="30">
        <v>746</v>
      </c>
      <c r="H120" s="121" t="s">
        <v>1774</v>
      </c>
      <c r="I120" s="254">
        <v>39400</v>
      </c>
      <c r="J120" s="35" t="s">
        <v>1432</v>
      </c>
      <c r="K120" s="41">
        <v>960702</v>
      </c>
      <c r="L120" s="42" t="s">
        <v>1798</v>
      </c>
      <c r="M120" s="30">
        <v>746</v>
      </c>
      <c r="N120" s="53"/>
      <c r="O120" s="5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U120" s="123"/>
      <c r="BV120" s="123"/>
      <c r="BW120" s="123"/>
      <c r="BX120" s="123"/>
      <c r="BY120" s="123"/>
      <c r="BZ120" s="123"/>
      <c r="CA120" s="123"/>
      <c r="CB120" s="123"/>
      <c r="CC120" s="123"/>
      <c r="CD120" s="123"/>
      <c r="CE120" s="123"/>
      <c r="CF120" s="123"/>
      <c r="CG120" s="123"/>
      <c r="CH120" s="123"/>
      <c r="CI120" s="123"/>
      <c r="CJ120" s="123"/>
      <c r="CK120" s="123"/>
      <c r="CL120" s="123"/>
      <c r="CM120" s="123"/>
      <c r="CN120" s="123"/>
      <c r="CO120" s="123"/>
      <c r="CP120" s="123"/>
      <c r="CQ120" s="123"/>
      <c r="CR120" s="123"/>
      <c r="CS120" s="123"/>
      <c r="CT120" s="123"/>
      <c r="CU120" s="123"/>
      <c r="CV120" s="123"/>
      <c r="CW120" s="123"/>
      <c r="CX120" s="123"/>
      <c r="CY120" s="123"/>
      <c r="CZ120" s="123"/>
      <c r="DA120" s="123"/>
      <c r="DB120" s="123"/>
      <c r="DC120" s="123"/>
      <c r="DD120" s="123"/>
      <c r="DE120" s="123"/>
      <c r="DF120" s="123"/>
      <c r="DG120" s="123"/>
      <c r="DH120" s="123"/>
      <c r="DI120" s="123"/>
      <c r="DJ120" s="123"/>
      <c r="DK120" s="123"/>
      <c r="DL120" s="123"/>
      <c r="DM120" s="123"/>
      <c r="DN120" s="123"/>
      <c r="DO120" s="123"/>
      <c r="DP120" s="123"/>
      <c r="DQ120" s="123"/>
      <c r="DR120" s="123"/>
      <c r="DS120" s="123"/>
      <c r="DT120" s="123"/>
      <c r="DU120" s="123"/>
      <c r="DV120" s="123"/>
      <c r="DW120" s="123"/>
      <c r="DX120" s="123"/>
      <c r="DY120" s="123"/>
      <c r="DZ120" s="123"/>
      <c r="EA120" s="123"/>
      <c r="EB120" s="123"/>
      <c r="EC120" s="123"/>
      <c r="ED120" s="123"/>
      <c r="EE120" s="123"/>
      <c r="EF120" s="123"/>
      <c r="EG120" s="123"/>
      <c r="EH120" s="123"/>
      <c r="EI120" s="123"/>
      <c r="EJ120" s="123"/>
      <c r="EK120" s="123"/>
      <c r="EL120" s="123"/>
      <c r="EM120" s="123"/>
      <c r="EN120" s="123"/>
      <c r="EO120" s="123"/>
      <c r="EP120" s="123"/>
      <c r="EQ120" s="123"/>
      <c r="ER120" s="123"/>
      <c r="ES120" s="123"/>
      <c r="ET120" s="123"/>
      <c r="EU120" s="123"/>
      <c r="EV120" s="123"/>
      <c r="EW120" s="123"/>
      <c r="EX120" s="123"/>
      <c r="EY120" s="123"/>
      <c r="EZ120" s="123"/>
      <c r="FA120" s="123"/>
      <c r="FB120" s="123"/>
      <c r="FC120" s="123"/>
      <c r="FD120" s="123"/>
      <c r="FE120" s="123"/>
      <c r="FF120" s="123"/>
      <c r="FG120" s="123"/>
      <c r="FH120" s="123"/>
      <c r="FI120" s="123"/>
      <c r="FJ120" s="123"/>
      <c r="FK120" s="123"/>
      <c r="FL120" s="123"/>
      <c r="FM120" s="123"/>
      <c r="FN120" s="123"/>
      <c r="FO120" s="123"/>
      <c r="FP120" s="123"/>
      <c r="FQ120" s="123"/>
      <c r="FR120" s="123"/>
      <c r="FS120" s="123"/>
      <c r="FT120" s="123"/>
      <c r="FU120" s="123"/>
      <c r="FV120" s="123"/>
      <c r="FW120" s="123"/>
      <c r="FX120" s="123"/>
      <c r="FY120" s="123"/>
      <c r="FZ120" s="123"/>
      <c r="GA120" s="123"/>
      <c r="GB120" s="123"/>
      <c r="GC120" s="123"/>
      <c r="GD120" s="123"/>
      <c r="GE120" s="123"/>
      <c r="GF120" s="123"/>
      <c r="GG120" s="123"/>
      <c r="GH120" s="123"/>
      <c r="GI120" s="123"/>
      <c r="GJ120" s="123"/>
      <c r="GK120" s="123"/>
      <c r="GL120" s="123"/>
      <c r="GM120" s="123"/>
      <c r="GN120" s="123"/>
      <c r="GO120" s="123"/>
      <c r="GP120" s="123"/>
      <c r="GQ120" s="123"/>
      <c r="GR120" s="123"/>
      <c r="GS120" s="123"/>
      <c r="GT120" s="123"/>
      <c r="GU120" s="123"/>
      <c r="GV120" s="123"/>
      <c r="GW120" s="123"/>
      <c r="GX120" s="123"/>
      <c r="GY120" s="123"/>
      <c r="GZ120" s="123"/>
      <c r="HA120" s="123"/>
      <c r="HB120" s="123"/>
      <c r="HC120" s="123"/>
      <c r="HD120" s="123"/>
      <c r="HE120" s="123"/>
      <c r="HF120" s="123"/>
      <c r="HG120" s="123"/>
      <c r="HH120" s="123"/>
      <c r="HI120" s="123"/>
      <c r="HJ120" s="123"/>
      <c r="HK120" s="123"/>
      <c r="HL120" s="123"/>
      <c r="HM120" s="123"/>
      <c r="HN120" s="123"/>
      <c r="HO120" s="123"/>
      <c r="HP120" s="123"/>
      <c r="HQ120" s="123"/>
      <c r="HR120" s="123"/>
      <c r="HS120" s="123"/>
      <c r="HT120" s="123"/>
      <c r="HU120" s="123"/>
      <c r="HV120" s="123"/>
      <c r="HW120" s="123"/>
      <c r="HX120" s="123"/>
      <c r="HY120" s="123"/>
      <c r="HZ120" s="123"/>
      <c r="IA120" s="123"/>
      <c r="IB120" s="123"/>
    </row>
    <row r="121" spans="1:236" s="52" customFormat="1" ht="33">
      <c r="A121" s="17">
        <v>88</v>
      </c>
      <c r="B121" s="21" t="s">
        <v>1314</v>
      </c>
      <c r="C121" s="21" t="s">
        <v>253</v>
      </c>
      <c r="D121" s="37" t="s">
        <v>402</v>
      </c>
      <c r="E121" s="142">
        <v>35278</v>
      </c>
      <c r="F121" s="53" t="s">
        <v>181</v>
      </c>
      <c r="G121" s="30">
        <v>956</v>
      </c>
      <c r="H121" s="121" t="s">
        <v>1774</v>
      </c>
      <c r="I121" s="254">
        <v>39400</v>
      </c>
      <c r="J121" s="35" t="s">
        <v>1432</v>
      </c>
      <c r="K121" s="41">
        <v>960710</v>
      </c>
      <c r="L121" s="42" t="s">
        <v>1451</v>
      </c>
      <c r="M121" s="30">
        <v>956</v>
      </c>
      <c r="N121" s="53"/>
      <c r="O121" s="5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3"/>
      <c r="BT121" s="123"/>
      <c r="BU121" s="123"/>
      <c r="BV121" s="123"/>
      <c r="BW121" s="123"/>
      <c r="BX121" s="123"/>
      <c r="BY121" s="123"/>
      <c r="BZ121" s="123"/>
      <c r="CA121" s="123"/>
      <c r="CB121" s="123"/>
      <c r="CC121" s="123"/>
      <c r="CD121" s="123"/>
      <c r="CE121" s="123"/>
      <c r="CF121" s="123"/>
      <c r="CG121" s="123"/>
      <c r="CH121" s="123"/>
      <c r="CI121" s="123"/>
      <c r="CJ121" s="123"/>
      <c r="CK121" s="123"/>
      <c r="CL121" s="123"/>
      <c r="CM121" s="123"/>
      <c r="CN121" s="123"/>
      <c r="CO121" s="123"/>
      <c r="CP121" s="123"/>
      <c r="CQ121" s="123"/>
      <c r="CR121" s="123"/>
      <c r="CS121" s="123"/>
      <c r="CT121" s="123"/>
      <c r="CU121" s="123"/>
      <c r="CV121" s="123"/>
      <c r="CW121" s="123"/>
      <c r="CX121" s="123"/>
      <c r="CY121" s="123"/>
      <c r="CZ121" s="123"/>
      <c r="DA121" s="123"/>
      <c r="DB121" s="123"/>
      <c r="DC121" s="123"/>
      <c r="DD121" s="123"/>
      <c r="DE121" s="123"/>
      <c r="DF121" s="123"/>
      <c r="DG121" s="123"/>
      <c r="DH121" s="123"/>
      <c r="DI121" s="123"/>
      <c r="DJ121" s="123"/>
      <c r="DK121" s="123"/>
      <c r="DL121" s="123"/>
      <c r="DM121" s="123"/>
      <c r="DN121" s="123"/>
      <c r="DO121" s="123"/>
      <c r="DP121" s="123"/>
      <c r="DQ121" s="123"/>
      <c r="DR121" s="123"/>
      <c r="DS121" s="123"/>
      <c r="DT121" s="123"/>
      <c r="DU121" s="123"/>
      <c r="DV121" s="123"/>
      <c r="DW121" s="123"/>
      <c r="DX121" s="123"/>
      <c r="DY121" s="123"/>
      <c r="DZ121" s="123"/>
      <c r="EA121" s="123"/>
      <c r="EB121" s="123"/>
      <c r="EC121" s="123"/>
      <c r="ED121" s="123"/>
      <c r="EE121" s="123"/>
      <c r="EF121" s="123"/>
      <c r="EG121" s="123"/>
      <c r="EH121" s="123"/>
      <c r="EI121" s="123"/>
      <c r="EJ121" s="123"/>
      <c r="EK121" s="123"/>
      <c r="EL121" s="123"/>
      <c r="EM121" s="123"/>
      <c r="EN121" s="123"/>
      <c r="EO121" s="123"/>
      <c r="EP121" s="123"/>
      <c r="EQ121" s="123"/>
      <c r="ER121" s="123"/>
      <c r="ES121" s="123"/>
      <c r="ET121" s="123"/>
      <c r="EU121" s="123"/>
      <c r="EV121" s="123"/>
      <c r="EW121" s="123"/>
      <c r="EX121" s="123"/>
      <c r="EY121" s="123"/>
      <c r="EZ121" s="123"/>
      <c r="FA121" s="123"/>
      <c r="FB121" s="123"/>
      <c r="FC121" s="123"/>
      <c r="FD121" s="123"/>
      <c r="FE121" s="123"/>
      <c r="FF121" s="123"/>
      <c r="FG121" s="123"/>
      <c r="FH121" s="123"/>
      <c r="FI121" s="123"/>
      <c r="FJ121" s="123"/>
      <c r="FK121" s="123"/>
      <c r="FL121" s="123"/>
      <c r="FM121" s="123"/>
      <c r="FN121" s="123"/>
      <c r="FO121" s="123"/>
      <c r="FP121" s="123"/>
      <c r="FQ121" s="123"/>
      <c r="FR121" s="123"/>
      <c r="FS121" s="123"/>
      <c r="FT121" s="123"/>
      <c r="FU121" s="123"/>
      <c r="FV121" s="123"/>
      <c r="FW121" s="123"/>
      <c r="FX121" s="123"/>
      <c r="FY121" s="123"/>
      <c r="FZ121" s="123"/>
      <c r="GA121" s="123"/>
      <c r="GB121" s="123"/>
      <c r="GC121" s="123"/>
      <c r="GD121" s="123"/>
      <c r="GE121" s="123"/>
      <c r="GF121" s="123"/>
      <c r="GG121" s="123"/>
      <c r="GH121" s="123"/>
      <c r="GI121" s="123"/>
      <c r="GJ121" s="123"/>
      <c r="GK121" s="123"/>
      <c r="GL121" s="123"/>
      <c r="GM121" s="123"/>
      <c r="GN121" s="123"/>
      <c r="GO121" s="123"/>
      <c r="GP121" s="123"/>
      <c r="GQ121" s="123"/>
      <c r="GR121" s="123"/>
      <c r="GS121" s="123"/>
      <c r="GT121" s="123"/>
      <c r="GU121" s="123"/>
      <c r="GV121" s="123"/>
      <c r="GW121" s="123"/>
      <c r="GX121" s="123"/>
      <c r="GY121" s="123"/>
      <c r="GZ121" s="123"/>
      <c r="HA121" s="123"/>
      <c r="HB121" s="123"/>
      <c r="HC121" s="123"/>
      <c r="HD121" s="123"/>
      <c r="HE121" s="123"/>
      <c r="HF121" s="123"/>
      <c r="HG121" s="123"/>
      <c r="HH121" s="123"/>
      <c r="HI121" s="123"/>
      <c r="HJ121" s="123"/>
      <c r="HK121" s="123"/>
      <c r="HL121" s="123"/>
      <c r="HM121" s="123"/>
      <c r="HN121" s="123"/>
      <c r="HO121" s="123"/>
      <c r="HP121" s="123"/>
      <c r="HQ121" s="123"/>
      <c r="HR121" s="123"/>
      <c r="HS121" s="123"/>
      <c r="HT121" s="123"/>
      <c r="HU121" s="123"/>
      <c r="HV121" s="123"/>
      <c r="HW121" s="123"/>
      <c r="HX121" s="123"/>
      <c r="HY121" s="123"/>
      <c r="HZ121" s="123"/>
      <c r="IA121" s="123"/>
      <c r="IB121" s="123"/>
    </row>
    <row r="122" spans="1:236" s="52" customFormat="1" ht="33">
      <c r="A122" s="17">
        <v>89</v>
      </c>
      <c r="B122" s="21" t="s">
        <v>182</v>
      </c>
      <c r="C122" s="21" t="s">
        <v>1386</v>
      </c>
      <c r="D122" s="37" t="s">
        <v>401</v>
      </c>
      <c r="E122" s="142">
        <v>35278</v>
      </c>
      <c r="F122" s="53" t="s">
        <v>183</v>
      </c>
      <c r="G122" s="30">
        <v>460</v>
      </c>
      <c r="H122" s="121" t="s">
        <v>1774</v>
      </c>
      <c r="I122" s="254">
        <v>39400</v>
      </c>
      <c r="J122" s="35" t="s">
        <v>1432</v>
      </c>
      <c r="K122" s="41">
        <v>960712</v>
      </c>
      <c r="L122" s="42" t="s">
        <v>1426</v>
      </c>
      <c r="M122" s="30">
        <v>460</v>
      </c>
      <c r="N122" s="53"/>
      <c r="O122" s="5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c r="BT122" s="123"/>
      <c r="BU122" s="123"/>
      <c r="BV122" s="123"/>
      <c r="BW122" s="123"/>
      <c r="BX122" s="123"/>
      <c r="BY122" s="123"/>
      <c r="BZ122" s="123"/>
      <c r="CA122" s="123"/>
      <c r="CB122" s="123"/>
      <c r="CC122" s="123"/>
      <c r="CD122" s="123"/>
      <c r="CE122" s="123"/>
      <c r="CF122" s="123"/>
      <c r="CG122" s="123"/>
      <c r="CH122" s="123"/>
      <c r="CI122" s="123"/>
      <c r="CJ122" s="123"/>
      <c r="CK122" s="123"/>
      <c r="CL122" s="123"/>
      <c r="CM122" s="123"/>
      <c r="CN122" s="123"/>
      <c r="CO122" s="123"/>
      <c r="CP122" s="123"/>
      <c r="CQ122" s="123"/>
      <c r="CR122" s="123"/>
      <c r="CS122" s="123"/>
      <c r="CT122" s="123"/>
      <c r="CU122" s="123"/>
      <c r="CV122" s="123"/>
      <c r="CW122" s="123"/>
      <c r="CX122" s="123"/>
      <c r="CY122" s="123"/>
      <c r="CZ122" s="123"/>
      <c r="DA122" s="123"/>
      <c r="DB122" s="123"/>
      <c r="DC122" s="123"/>
      <c r="DD122" s="123"/>
      <c r="DE122" s="123"/>
      <c r="DF122" s="123"/>
      <c r="DG122" s="123"/>
      <c r="DH122" s="123"/>
      <c r="DI122" s="123"/>
      <c r="DJ122" s="123"/>
      <c r="DK122" s="123"/>
      <c r="DL122" s="123"/>
      <c r="DM122" s="123"/>
      <c r="DN122" s="123"/>
      <c r="DO122" s="123"/>
      <c r="DP122" s="123"/>
      <c r="DQ122" s="123"/>
      <c r="DR122" s="123"/>
      <c r="DS122" s="123"/>
      <c r="DT122" s="123"/>
      <c r="DU122" s="123"/>
      <c r="DV122" s="123"/>
      <c r="DW122" s="123"/>
      <c r="DX122" s="123"/>
      <c r="DY122" s="123"/>
      <c r="DZ122" s="123"/>
      <c r="EA122" s="123"/>
      <c r="EB122" s="123"/>
      <c r="EC122" s="123"/>
      <c r="ED122" s="123"/>
      <c r="EE122" s="123"/>
      <c r="EF122" s="123"/>
      <c r="EG122" s="123"/>
      <c r="EH122" s="123"/>
      <c r="EI122" s="123"/>
      <c r="EJ122" s="123"/>
      <c r="EK122" s="123"/>
      <c r="EL122" s="123"/>
      <c r="EM122" s="123"/>
      <c r="EN122" s="123"/>
      <c r="EO122" s="123"/>
      <c r="EP122" s="123"/>
      <c r="EQ122" s="123"/>
      <c r="ER122" s="123"/>
      <c r="ES122" s="123"/>
      <c r="ET122" s="123"/>
      <c r="EU122" s="123"/>
      <c r="EV122" s="123"/>
      <c r="EW122" s="123"/>
      <c r="EX122" s="123"/>
      <c r="EY122" s="123"/>
      <c r="EZ122" s="123"/>
      <c r="FA122" s="123"/>
      <c r="FB122" s="123"/>
      <c r="FC122" s="123"/>
      <c r="FD122" s="123"/>
      <c r="FE122" s="123"/>
      <c r="FF122" s="123"/>
      <c r="FG122" s="123"/>
      <c r="FH122" s="123"/>
      <c r="FI122" s="123"/>
      <c r="FJ122" s="123"/>
      <c r="FK122" s="123"/>
      <c r="FL122" s="123"/>
      <c r="FM122" s="123"/>
      <c r="FN122" s="123"/>
      <c r="FO122" s="123"/>
      <c r="FP122" s="123"/>
      <c r="FQ122" s="123"/>
      <c r="FR122" s="123"/>
      <c r="FS122" s="123"/>
      <c r="FT122" s="123"/>
      <c r="FU122" s="123"/>
      <c r="FV122" s="123"/>
      <c r="FW122" s="123"/>
      <c r="FX122" s="123"/>
      <c r="FY122" s="123"/>
      <c r="FZ122" s="123"/>
      <c r="GA122" s="123"/>
      <c r="GB122" s="123"/>
      <c r="GC122" s="123"/>
      <c r="GD122" s="123"/>
      <c r="GE122" s="123"/>
      <c r="GF122" s="123"/>
      <c r="GG122" s="123"/>
      <c r="GH122" s="123"/>
      <c r="GI122" s="123"/>
      <c r="GJ122" s="123"/>
      <c r="GK122" s="123"/>
      <c r="GL122" s="123"/>
      <c r="GM122" s="123"/>
      <c r="GN122" s="123"/>
      <c r="GO122" s="123"/>
      <c r="GP122" s="123"/>
      <c r="GQ122" s="123"/>
      <c r="GR122" s="123"/>
      <c r="GS122" s="123"/>
      <c r="GT122" s="123"/>
      <c r="GU122" s="123"/>
      <c r="GV122" s="123"/>
      <c r="GW122" s="123"/>
      <c r="GX122" s="123"/>
      <c r="GY122" s="123"/>
      <c r="GZ122" s="123"/>
      <c r="HA122" s="123"/>
      <c r="HB122" s="123"/>
      <c r="HC122" s="123"/>
      <c r="HD122" s="123"/>
      <c r="HE122" s="123"/>
      <c r="HF122" s="123"/>
      <c r="HG122" s="123"/>
      <c r="HH122" s="123"/>
      <c r="HI122" s="123"/>
      <c r="HJ122" s="123"/>
      <c r="HK122" s="123"/>
      <c r="HL122" s="123"/>
      <c r="HM122" s="123"/>
      <c r="HN122" s="123"/>
      <c r="HO122" s="123"/>
      <c r="HP122" s="123"/>
      <c r="HQ122" s="123"/>
      <c r="HR122" s="123"/>
      <c r="HS122" s="123"/>
      <c r="HT122" s="123"/>
      <c r="HU122" s="123"/>
      <c r="HV122" s="123"/>
      <c r="HW122" s="123"/>
      <c r="HX122" s="123"/>
      <c r="HY122" s="123"/>
      <c r="HZ122" s="123"/>
      <c r="IA122" s="123"/>
      <c r="IB122" s="123"/>
    </row>
    <row r="123" spans="1:236" s="52" customFormat="1" ht="33">
      <c r="A123" s="17">
        <v>90</v>
      </c>
      <c r="B123" s="21" t="s">
        <v>1282</v>
      </c>
      <c r="C123" s="21" t="s">
        <v>1387</v>
      </c>
      <c r="D123" s="37" t="s">
        <v>1332</v>
      </c>
      <c r="E123" s="142">
        <v>36404</v>
      </c>
      <c r="F123" s="53" t="s">
        <v>184</v>
      </c>
      <c r="G123" s="30">
        <v>2330</v>
      </c>
      <c r="H123" s="121" t="s">
        <v>1774</v>
      </c>
      <c r="I123" s="254">
        <v>39400</v>
      </c>
      <c r="J123" s="35" t="s">
        <v>1432</v>
      </c>
      <c r="K123" s="41">
        <v>960731</v>
      </c>
      <c r="L123" s="42" t="s">
        <v>1480</v>
      </c>
      <c r="M123" s="30">
        <v>2330</v>
      </c>
      <c r="N123" s="53"/>
      <c r="O123" s="5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c r="BL123" s="123"/>
      <c r="BM123" s="123"/>
      <c r="BN123" s="123"/>
      <c r="BO123" s="123"/>
      <c r="BP123" s="123"/>
      <c r="BQ123" s="123"/>
      <c r="BR123" s="123"/>
      <c r="BS123" s="123"/>
      <c r="BT123" s="123"/>
      <c r="BU123" s="123"/>
      <c r="BV123" s="123"/>
      <c r="BW123" s="123"/>
      <c r="BX123" s="123"/>
      <c r="BY123" s="123"/>
      <c r="BZ123" s="123"/>
      <c r="CA123" s="123"/>
      <c r="CB123" s="123"/>
      <c r="CC123" s="123"/>
      <c r="CD123" s="123"/>
      <c r="CE123" s="123"/>
      <c r="CF123" s="123"/>
      <c r="CG123" s="123"/>
      <c r="CH123" s="123"/>
      <c r="CI123" s="123"/>
      <c r="CJ123" s="123"/>
      <c r="CK123" s="123"/>
      <c r="CL123" s="123"/>
      <c r="CM123" s="123"/>
      <c r="CN123" s="123"/>
      <c r="CO123" s="123"/>
      <c r="CP123" s="123"/>
      <c r="CQ123" s="123"/>
      <c r="CR123" s="123"/>
      <c r="CS123" s="123"/>
      <c r="CT123" s="123"/>
      <c r="CU123" s="123"/>
      <c r="CV123" s="123"/>
      <c r="CW123" s="123"/>
      <c r="CX123" s="123"/>
      <c r="CY123" s="123"/>
      <c r="CZ123" s="123"/>
      <c r="DA123" s="123"/>
      <c r="DB123" s="123"/>
      <c r="DC123" s="123"/>
      <c r="DD123" s="123"/>
      <c r="DE123" s="123"/>
      <c r="DF123" s="123"/>
      <c r="DG123" s="123"/>
      <c r="DH123" s="123"/>
      <c r="DI123" s="123"/>
      <c r="DJ123" s="123"/>
      <c r="DK123" s="123"/>
      <c r="DL123" s="123"/>
      <c r="DM123" s="123"/>
      <c r="DN123" s="123"/>
      <c r="DO123" s="123"/>
      <c r="DP123" s="123"/>
      <c r="DQ123" s="123"/>
      <c r="DR123" s="123"/>
      <c r="DS123" s="123"/>
      <c r="DT123" s="123"/>
      <c r="DU123" s="123"/>
      <c r="DV123" s="123"/>
      <c r="DW123" s="123"/>
      <c r="DX123" s="123"/>
      <c r="DY123" s="123"/>
      <c r="DZ123" s="123"/>
      <c r="EA123" s="123"/>
      <c r="EB123" s="123"/>
      <c r="EC123" s="123"/>
      <c r="ED123" s="123"/>
      <c r="EE123" s="123"/>
      <c r="EF123" s="123"/>
      <c r="EG123" s="123"/>
      <c r="EH123" s="123"/>
      <c r="EI123" s="123"/>
      <c r="EJ123" s="123"/>
      <c r="EK123" s="123"/>
      <c r="EL123" s="123"/>
      <c r="EM123" s="123"/>
      <c r="EN123" s="123"/>
      <c r="EO123" s="123"/>
      <c r="EP123" s="123"/>
      <c r="EQ123" s="123"/>
      <c r="ER123" s="123"/>
      <c r="ES123" s="123"/>
      <c r="ET123" s="123"/>
      <c r="EU123" s="123"/>
      <c r="EV123" s="123"/>
      <c r="EW123" s="123"/>
      <c r="EX123" s="123"/>
      <c r="EY123" s="123"/>
      <c r="EZ123" s="123"/>
      <c r="FA123" s="123"/>
      <c r="FB123" s="123"/>
      <c r="FC123" s="123"/>
      <c r="FD123" s="123"/>
      <c r="FE123" s="123"/>
      <c r="FF123" s="123"/>
      <c r="FG123" s="123"/>
      <c r="FH123" s="123"/>
      <c r="FI123" s="123"/>
      <c r="FJ123" s="123"/>
      <c r="FK123" s="123"/>
      <c r="FL123" s="123"/>
      <c r="FM123" s="123"/>
      <c r="FN123" s="123"/>
      <c r="FO123" s="123"/>
      <c r="FP123" s="123"/>
      <c r="FQ123" s="123"/>
      <c r="FR123" s="123"/>
      <c r="FS123" s="123"/>
      <c r="FT123" s="123"/>
      <c r="FU123" s="123"/>
      <c r="FV123" s="123"/>
      <c r="FW123" s="123"/>
      <c r="FX123" s="123"/>
      <c r="FY123" s="123"/>
      <c r="FZ123" s="123"/>
      <c r="GA123" s="123"/>
      <c r="GB123" s="123"/>
      <c r="GC123" s="123"/>
      <c r="GD123" s="123"/>
      <c r="GE123" s="123"/>
      <c r="GF123" s="123"/>
      <c r="GG123" s="123"/>
      <c r="GH123" s="123"/>
      <c r="GI123" s="123"/>
      <c r="GJ123" s="123"/>
      <c r="GK123" s="123"/>
      <c r="GL123" s="123"/>
      <c r="GM123" s="123"/>
      <c r="GN123" s="123"/>
      <c r="GO123" s="123"/>
      <c r="GP123" s="123"/>
      <c r="GQ123" s="123"/>
      <c r="GR123" s="123"/>
      <c r="GS123" s="123"/>
      <c r="GT123" s="123"/>
      <c r="GU123" s="123"/>
      <c r="GV123" s="123"/>
      <c r="GW123" s="123"/>
      <c r="GX123" s="123"/>
      <c r="GY123" s="123"/>
      <c r="GZ123" s="123"/>
      <c r="HA123" s="123"/>
      <c r="HB123" s="123"/>
      <c r="HC123" s="123"/>
      <c r="HD123" s="123"/>
      <c r="HE123" s="123"/>
      <c r="HF123" s="123"/>
      <c r="HG123" s="123"/>
      <c r="HH123" s="123"/>
      <c r="HI123" s="123"/>
      <c r="HJ123" s="123"/>
      <c r="HK123" s="123"/>
      <c r="HL123" s="123"/>
      <c r="HM123" s="123"/>
      <c r="HN123" s="123"/>
      <c r="HO123" s="123"/>
      <c r="HP123" s="123"/>
      <c r="HQ123" s="123"/>
      <c r="HR123" s="123"/>
      <c r="HS123" s="123"/>
      <c r="HT123" s="123"/>
      <c r="HU123" s="123"/>
      <c r="HV123" s="123"/>
      <c r="HW123" s="123"/>
      <c r="HX123" s="123"/>
      <c r="HY123" s="123"/>
      <c r="HZ123" s="123"/>
      <c r="IA123" s="123"/>
      <c r="IB123" s="123"/>
    </row>
    <row r="124" spans="1:236" s="52" customFormat="1" ht="33">
      <c r="A124" s="17">
        <v>91</v>
      </c>
      <c r="B124" s="21" t="s">
        <v>1776</v>
      </c>
      <c r="C124" s="21" t="s">
        <v>256</v>
      </c>
      <c r="D124" s="37" t="s">
        <v>400</v>
      </c>
      <c r="E124" s="142">
        <v>33817</v>
      </c>
      <c r="F124" s="53" t="s">
        <v>185</v>
      </c>
      <c r="G124" s="30">
        <v>1878</v>
      </c>
      <c r="H124" s="121" t="s">
        <v>1774</v>
      </c>
      <c r="I124" s="254">
        <v>39400</v>
      </c>
      <c r="J124" s="35" t="s">
        <v>1432</v>
      </c>
      <c r="K124" s="41">
        <v>960731</v>
      </c>
      <c r="L124" s="42" t="s">
        <v>1480</v>
      </c>
      <c r="M124" s="30">
        <v>1878</v>
      </c>
      <c r="N124" s="53"/>
      <c r="O124" s="5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c r="BP124" s="123"/>
      <c r="BQ124" s="123"/>
      <c r="BR124" s="123"/>
      <c r="BS124" s="123"/>
      <c r="BT124" s="123"/>
      <c r="BU124" s="123"/>
      <c r="BV124" s="123"/>
      <c r="BW124" s="123"/>
      <c r="BX124" s="123"/>
      <c r="BY124" s="123"/>
      <c r="BZ124" s="123"/>
      <c r="CA124" s="123"/>
      <c r="CB124" s="123"/>
      <c r="CC124" s="123"/>
      <c r="CD124" s="123"/>
      <c r="CE124" s="123"/>
      <c r="CF124" s="123"/>
      <c r="CG124" s="123"/>
      <c r="CH124" s="123"/>
      <c r="CI124" s="123"/>
      <c r="CJ124" s="123"/>
      <c r="CK124" s="123"/>
      <c r="CL124" s="123"/>
      <c r="CM124" s="123"/>
      <c r="CN124" s="123"/>
      <c r="CO124" s="123"/>
      <c r="CP124" s="123"/>
      <c r="CQ124" s="123"/>
      <c r="CR124" s="123"/>
      <c r="CS124" s="123"/>
      <c r="CT124" s="123"/>
      <c r="CU124" s="123"/>
      <c r="CV124" s="123"/>
      <c r="CW124" s="123"/>
      <c r="CX124" s="123"/>
      <c r="CY124" s="123"/>
      <c r="CZ124" s="123"/>
      <c r="DA124" s="123"/>
      <c r="DB124" s="123"/>
      <c r="DC124" s="123"/>
      <c r="DD124" s="123"/>
      <c r="DE124" s="123"/>
      <c r="DF124" s="123"/>
      <c r="DG124" s="123"/>
      <c r="DH124" s="123"/>
      <c r="DI124" s="123"/>
      <c r="DJ124" s="123"/>
      <c r="DK124" s="123"/>
      <c r="DL124" s="123"/>
      <c r="DM124" s="123"/>
      <c r="DN124" s="123"/>
      <c r="DO124" s="123"/>
      <c r="DP124" s="123"/>
      <c r="DQ124" s="123"/>
      <c r="DR124" s="123"/>
      <c r="DS124" s="123"/>
      <c r="DT124" s="123"/>
      <c r="DU124" s="123"/>
      <c r="DV124" s="123"/>
      <c r="DW124" s="123"/>
      <c r="DX124" s="123"/>
      <c r="DY124" s="123"/>
      <c r="DZ124" s="123"/>
      <c r="EA124" s="123"/>
      <c r="EB124" s="123"/>
      <c r="EC124" s="123"/>
      <c r="ED124" s="123"/>
      <c r="EE124" s="123"/>
      <c r="EF124" s="123"/>
      <c r="EG124" s="123"/>
      <c r="EH124" s="123"/>
      <c r="EI124" s="123"/>
      <c r="EJ124" s="123"/>
      <c r="EK124" s="123"/>
      <c r="EL124" s="123"/>
      <c r="EM124" s="123"/>
      <c r="EN124" s="123"/>
      <c r="EO124" s="123"/>
      <c r="EP124" s="123"/>
      <c r="EQ124" s="123"/>
      <c r="ER124" s="123"/>
      <c r="ES124" s="123"/>
      <c r="ET124" s="123"/>
      <c r="EU124" s="123"/>
      <c r="EV124" s="123"/>
      <c r="EW124" s="123"/>
      <c r="EX124" s="123"/>
      <c r="EY124" s="123"/>
      <c r="EZ124" s="123"/>
      <c r="FA124" s="123"/>
      <c r="FB124" s="123"/>
      <c r="FC124" s="123"/>
      <c r="FD124" s="123"/>
      <c r="FE124" s="123"/>
      <c r="FF124" s="123"/>
      <c r="FG124" s="123"/>
      <c r="FH124" s="123"/>
      <c r="FI124" s="123"/>
      <c r="FJ124" s="123"/>
      <c r="FK124" s="123"/>
      <c r="FL124" s="123"/>
      <c r="FM124" s="123"/>
      <c r="FN124" s="123"/>
      <c r="FO124" s="123"/>
      <c r="FP124" s="123"/>
      <c r="FQ124" s="123"/>
      <c r="FR124" s="123"/>
      <c r="FS124" s="123"/>
      <c r="FT124" s="123"/>
      <c r="FU124" s="123"/>
      <c r="FV124" s="123"/>
      <c r="FW124" s="123"/>
      <c r="FX124" s="123"/>
      <c r="FY124" s="123"/>
      <c r="FZ124" s="123"/>
      <c r="GA124" s="123"/>
      <c r="GB124" s="123"/>
      <c r="GC124" s="123"/>
      <c r="GD124" s="123"/>
      <c r="GE124" s="123"/>
      <c r="GF124" s="123"/>
      <c r="GG124" s="123"/>
      <c r="GH124" s="123"/>
      <c r="GI124" s="123"/>
      <c r="GJ124" s="123"/>
      <c r="GK124" s="123"/>
      <c r="GL124" s="123"/>
      <c r="GM124" s="123"/>
      <c r="GN124" s="123"/>
      <c r="GO124" s="123"/>
      <c r="GP124" s="123"/>
      <c r="GQ124" s="123"/>
      <c r="GR124" s="123"/>
      <c r="GS124" s="123"/>
      <c r="GT124" s="123"/>
      <c r="GU124" s="123"/>
      <c r="GV124" s="123"/>
      <c r="GW124" s="123"/>
      <c r="GX124" s="123"/>
      <c r="GY124" s="123"/>
      <c r="GZ124" s="123"/>
      <c r="HA124" s="123"/>
      <c r="HB124" s="123"/>
      <c r="HC124" s="123"/>
      <c r="HD124" s="123"/>
      <c r="HE124" s="123"/>
      <c r="HF124" s="123"/>
      <c r="HG124" s="123"/>
      <c r="HH124" s="123"/>
      <c r="HI124" s="123"/>
      <c r="HJ124" s="123"/>
      <c r="HK124" s="123"/>
      <c r="HL124" s="123"/>
      <c r="HM124" s="123"/>
      <c r="HN124" s="123"/>
      <c r="HO124" s="123"/>
      <c r="HP124" s="123"/>
      <c r="HQ124" s="123"/>
      <c r="HR124" s="123"/>
      <c r="HS124" s="123"/>
      <c r="HT124" s="123"/>
      <c r="HU124" s="123"/>
      <c r="HV124" s="123"/>
      <c r="HW124" s="123"/>
      <c r="HX124" s="123"/>
      <c r="HY124" s="123"/>
      <c r="HZ124" s="123"/>
      <c r="IA124" s="123"/>
      <c r="IB124" s="123"/>
    </row>
    <row r="125" spans="1:236" s="52" customFormat="1" ht="33">
      <c r="A125" s="17">
        <v>92</v>
      </c>
      <c r="B125" s="21" t="s">
        <v>1776</v>
      </c>
      <c r="C125" s="21" t="s">
        <v>256</v>
      </c>
      <c r="D125" s="37" t="s">
        <v>400</v>
      </c>
      <c r="E125" s="142">
        <v>33817</v>
      </c>
      <c r="F125" s="53" t="s">
        <v>186</v>
      </c>
      <c r="G125" s="30">
        <v>1044</v>
      </c>
      <c r="H125" s="121" t="s">
        <v>1774</v>
      </c>
      <c r="I125" s="254">
        <v>39400</v>
      </c>
      <c r="J125" s="35" t="s">
        <v>1432</v>
      </c>
      <c r="K125" s="41">
        <v>960731</v>
      </c>
      <c r="L125" s="42" t="s">
        <v>1480</v>
      </c>
      <c r="M125" s="30">
        <v>1044</v>
      </c>
      <c r="N125" s="53"/>
      <c r="O125" s="5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3"/>
      <c r="BT125" s="123"/>
      <c r="BU125" s="123"/>
      <c r="BV125" s="123"/>
      <c r="BW125" s="123"/>
      <c r="BX125" s="123"/>
      <c r="BY125" s="123"/>
      <c r="BZ125" s="123"/>
      <c r="CA125" s="123"/>
      <c r="CB125" s="123"/>
      <c r="CC125" s="123"/>
      <c r="CD125" s="123"/>
      <c r="CE125" s="123"/>
      <c r="CF125" s="123"/>
      <c r="CG125" s="123"/>
      <c r="CH125" s="123"/>
      <c r="CI125" s="123"/>
      <c r="CJ125" s="123"/>
      <c r="CK125" s="123"/>
      <c r="CL125" s="123"/>
      <c r="CM125" s="123"/>
      <c r="CN125" s="123"/>
      <c r="CO125" s="123"/>
      <c r="CP125" s="123"/>
      <c r="CQ125" s="123"/>
      <c r="CR125" s="123"/>
      <c r="CS125" s="123"/>
      <c r="CT125" s="123"/>
      <c r="CU125" s="123"/>
      <c r="CV125" s="123"/>
      <c r="CW125" s="123"/>
      <c r="CX125" s="123"/>
      <c r="CY125" s="123"/>
      <c r="CZ125" s="123"/>
      <c r="DA125" s="123"/>
      <c r="DB125" s="123"/>
      <c r="DC125" s="123"/>
      <c r="DD125" s="123"/>
      <c r="DE125" s="123"/>
      <c r="DF125" s="123"/>
      <c r="DG125" s="123"/>
      <c r="DH125" s="123"/>
      <c r="DI125" s="123"/>
      <c r="DJ125" s="123"/>
      <c r="DK125" s="123"/>
      <c r="DL125" s="123"/>
      <c r="DM125" s="123"/>
      <c r="DN125" s="123"/>
      <c r="DO125" s="123"/>
      <c r="DP125" s="123"/>
      <c r="DQ125" s="123"/>
      <c r="DR125" s="123"/>
      <c r="DS125" s="123"/>
      <c r="DT125" s="123"/>
      <c r="DU125" s="123"/>
      <c r="DV125" s="123"/>
      <c r="DW125" s="123"/>
      <c r="DX125" s="123"/>
      <c r="DY125" s="123"/>
      <c r="DZ125" s="123"/>
      <c r="EA125" s="123"/>
      <c r="EB125" s="123"/>
      <c r="EC125" s="123"/>
      <c r="ED125" s="123"/>
      <c r="EE125" s="123"/>
      <c r="EF125" s="123"/>
      <c r="EG125" s="123"/>
      <c r="EH125" s="123"/>
      <c r="EI125" s="123"/>
      <c r="EJ125" s="123"/>
      <c r="EK125" s="123"/>
      <c r="EL125" s="123"/>
      <c r="EM125" s="123"/>
      <c r="EN125" s="123"/>
      <c r="EO125" s="123"/>
      <c r="EP125" s="123"/>
      <c r="EQ125" s="123"/>
      <c r="ER125" s="123"/>
      <c r="ES125" s="123"/>
      <c r="ET125" s="123"/>
      <c r="EU125" s="123"/>
      <c r="EV125" s="123"/>
      <c r="EW125" s="123"/>
      <c r="EX125" s="123"/>
      <c r="EY125" s="123"/>
      <c r="EZ125" s="123"/>
      <c r="FA125" s="123"/>
      <c r="FB125" s="123"/>
      <c r="FC125" s="123"/>
      <c r="FD125" s="123"/>
      <c r="FE125" s="123"/>
      <c r="FF125" s="123"/>
      <c r="FG125" s="123"/>
      <c r="FH125" s="123"/>
      <c r="FI125" s="123"/>
      <c r="FJ125" s="123"/>
      <c r="FK125" s="123"/>
      <c r="FL125" s="123"/>
      <c r="FM125" s="123"/>
      <c r="FN125" s="123"/>
      <c r="FO125" s="123"/>
      <c r="FP125" s="123"/>
      <c r="FQ125" s="123"/>
      <c r="FR125" s="123"/>
      <c r="FS125" s="123"/>
      <c r="FT125" s="123"/>
      <c r="FU125" s="123"/>
      <c r="FV125" s="123"/>
      <c r="FW125" s="123"/>
      <c r="FX125" s="123"/>
      <c r="FY125" s="123"/>
      <c r="FZ125" s="123"/>
      <c r="GA125" s="123"/>
      <c r="GB125" s="123"/>
      <c r="GC125" s="123"/>
      <c r="GD125" s="123"/>
      <c r="GE125" s="123"/>
      <c r="GF125" s="123"/>
      <c r="GG125" s="123"/>
      <c r="GH125" s="123"/>
      <c r="GI125" s="123"/>
      <c r="GJ125" s="123"/>
      <c r="GK125" s="123"/>
      <c r="GL125" s="123"/>
      <c r="GM125" s="123"/>
      <c r="GN125" s="123"/>
      <c r="GO125" s="123"/>
      <c r="GP125" s="123"/>
      <c r="GQ125" s="123"/>
      <c r="GR125" s="123"/>
      <c r="GS125" s="123"/>
      <c r="GT125" s="123"/>
      <c r="GU125" s="123"/>
      <c r="GV125" s="123"/>
      <c r="GW125" s="123"/>
      <c r="GX125" s="123"/>
      <c r="GY125" s="123"/>
      <c r="GZ125" s="123"/>
      <c r="HA125" s="123"/>
      <c r="HB125" s="123"/>
      <c r="HC125" s="123"/>
      <c r="HD125" s="123"/>
      <c r="HE125" s="123"/>
      <c r="HF125" s="123"/>
      <c r="HG125" s="123"/>
      <c r="HH125" s="123"/>
      <c r="HI125" s="123"/>
      <c r="HJ125" s="123"/>
      <c r="HK125" s="123"/>
      <c r="HL125" s="123"/>
      <c r="HM125" s="123"/>
      <c r="HN125" s="123"/>
      <c r="HO125" s="123"/>
      <c r="HP125" s="123"/>
      <c r="HQ125" s="123"/>
      <c r="HR125" s="123"/>
      <c r="HS125" s="123"/>
      <c r="HT125" s="123"/>
      <c r="HU125" s="123"/>
      <c r="HV125" s="123"/>
      <c r="HW125" s="123"/>
      <c r="HX125" s="123"/>
      <c r="HY125" s="123"/>
      <c r="HZ125" s="123"/>
      <c r="IA125" s="123"/>
      <c r="IB125" s="123"/>
    </row>
    <row r="126" spans="1:236" s="52" customFormat="1" ht="33">
      <c r="A126" s="17">
        <v>93</v>
      </c>
      <c r="B126" s="21" t="s">
        <v>1459</v>
      </c>
      <c r="C126" s="21" t="s">
        <v>257</v>
      </c>
      <c r="D126" s="37" t="s">
        <v>399</v>
      </c>
      <c r="E126" s="142">
        <v>28703</v>
      </c>
      <c r="F126" s="53" t="s">
        <v>186</v>
      </c>
      <c r="G126" s="30">
        <v>1254</v>
      </c>
      <c r="H126" s="121" t="s">
        <v>1774</v>
      </c>
      <c r="I126" s="254">
        <v>39400</v>
      </c>
      <c r="J126" s="35" t="s">
        <v>1432</v>
      </c>
      <c r="K126" s="41">
        <v>960731</v>
      </c>
      <c r="L126" s="42" t="s">
        <v>187</v>
      </c>
      <c r="M126" s="30">
        <v>1254</v>
      </c>
      <c r="N126" s="53"/>
      <c r="O126" s="5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c r="BU126" s="123"/>
      <c r="BV126" s="123"/>
      <c r="BW126" s="123"/>
      <c r="BX126" s="123"/>
      <c r="BY126" s="123"/>
      <c r="BZ126" s="123"/>
      <c r="CA126" s="123"/>
      <c r="CB126" s="123"/>
      <c r="CC126" s="123"/>
      <c r="CD126" s="123"/>
      <c r="CE126" s="123"/>
      <c r="CF126" s="123"/>
      <c r="CG126" s="123"/>
      <c r="CH126" s="123"/>
      <c r="CI126" s="123"/>
      <c r="CJ126" s="123"/>
      <c r="CK126" s="123"/>
      <c r="CL126" s="123"/>
      <c r="CM126" s="123"/>
      <c r="CN126" s="123"/>
      <c r="CO126" s="123"/>
      <c r="CP126" s="123"/>
      <c r="CQ126" s="123"/>
      <c r="CR126" s="123"/>
      <c r="CS126" s="123"/>
      <c r="CT126" s="123"/>
      <c r="CU126" s="123"/>
      <c r="CV126" s="123"/>
      <c r="CW126" s="123"/>
      <c r="CX126" s="123"/>
      <c r="CY126" s="123"/>
      <c r="CZ126" s="123"/>
      <c r="DA126" s="123"/>
      <c r="DB126" s="123"/>
      <c r="DC126" s="123"/>
      <c r="DD126" s="123"/>
      <c r="DE126" s="123"/>
      <c r="DF126" s="123"/>
      <c r="DG126" s="123"/>
      <c r="DH126" s="123"/>
      <c r="DI126" s="123"/>
      <c r="DJ126" s="123"/>
      <c r="DK126" s="123"/>
      <c r="DL126" s="123"/>
      <c r="DM126" s="123"/>
      <c r="DN126" s="123"/>
      <c r="DO126" s="123"/>
      <c r="DP126" s="123"/>
      <c r="DQ126" s="123"/>
      <c r="DR126" s="123"/>
      <c r="DS126" s="123"/>
      <c r="DT126" s="123"/>
      <c r="DU126" s="123"/>
      <c r="DV126" s="123"/>
      <c r="DW126" s="123"/>
      <c r="DX126" s="123"/>
      <c r="DY126" s="123"/>
      <c r="DZ126" s="123"/>
      <c r="EA126" s="123"/>
      <c r="EB126" s="123"/>
      <c r="EC126" s="123"/>
      <c r="ED126" s="123"/>
      <c r="EE126" s="123"/>
      <c r="EF126" s="123"/>
      <c r="EG126" s="123"/>
      <c r="EH126" s="123"/>
      <c r="EI126" s="123"/>
      <c r="EJ126" s="123"/>
      <c r="EK126" s="123"/>
      <c r="EL126" s="123"/>
      <c r="EM126" s="123"/>
      <c r="EN126" s="123"/>
      <c r="EO126" s="123"/>
      <c r="EP126" s="123"/>
      <c r="EQ126" s="123"/>
      <c r="ER126" s="123"/>
      <c r="ES126" s="123"/>
      <c r="ET126" s="123"/>
      <c r="EU126" s="123"/>
      <c r="EV126" s="123"/>
      <c r="EW126" s="123"/>
      <c r="EX126" s="123"/>
      <c r="EY126" s="123"/>
      <c r="EZ126" s="123"/>
      <c r="FA126" s="123"/>
      <c r="FB126" s="123"/>
      <c r="FC126" s="123"/>
      <c r="FD126" s="123"/>
      <c r="FE126" s="123"/>
      <c r="FF126" s="123"/>
      <c r="FG126" s="123"/>
      <c r="FH126" s="123"/>
      <c r="FI126" s="123"/>
      <c r="FJ126" s="123"/>
      <c r="FK126" s="123"/>
      <c r="FL126" s="123"/>
      <c r="FM126" s="123"/>
      <c r="FN126" s="123"/>
      <c r="FO126" s="123"/>
      <c r="FP126" s="123"/>
      <c r="FQ126" s="123"/>
      <c r="FR126" s="123"/>
      <c r="FS126" s="123"/>
      <c r="FT126" s="123"/>
      <c r="FU126" s="123"/>
      <c r="FV126" s="123"/>
      <c r="FW126" s="123"/>
      <c r="FX126" s="123"/>
      <c r="FY126" s="123"/>
      <c r="FZ126" s="123"/>
      <c r="GA126" s="123"/>
      <c r="GB126" s="123"/>
      <c r="GC126" s="123"/>
      <c r="GD126" s="123"/>
      <c r="GE126" s="123"/>
      <c r="GF126" s="123"/>
      <c r="GG126" s="123"/>
      <c r="GH126" s="123"/>
      <c r="GI126" s="123"/>
      <c r="GJ126" s="123"/>
      <c r="GK126" s="123"/>
      <c r="GL126" s="123"/>
      <c r="GM126" s="123"/>
      <c r="GN126" s="123"/>
      <c r="GO126" s="123"/>
      <c r="GP126" s="123"/>
      <c r="GQ126" s="123"/>
      <c r="GR126" s="123"/>
      <c r="GS126" s="123"/>
      <c r="GT126" s="123"/>
      <c r="GU126" s="123"/>
      <c r="GV126" s="123"/>
      <c r="GW126" s="123"/>
      <c r="GX126" s="123"/>
      <c r="GY126" s="123"/>
      <c r="GZ126" s="123"/>
      <c r="HA126" s="123"/>
      <c r="HB126" s="123"/>
      <c r="HC126" s="123"/>
      <c r="HD126" s="123"/>
      <c r="HE126" s="123"/>
      <c r="HF126" s="123"/>
      <c r="HG126" s="123"/>
      <c r="HH126" s="123"/>
      <c r="HI126" s="123"/>
      <c r="HJ126" s="123"/>
      <c r="HK126" s="123"/>
      <c r="HL126" s="123"/>
      <c r="HM126" s="123"/>
      <c r="HN126" s="123"/>
      <c r="HO126" s="123"/>
      <c r="HP126" s="123"/>
      <c r="HQ126" s="123"/>
      <c r="HR126" s="123"/>
      <c r="HS126" s="123"/>
      <c r="HT126" s="123"/>
      <c r="HU126" s="123"/>
      <c r="HV126" s="123"/>
      <c r="HW126" s="123"/>
      <c r="HX126" s="123"/>
      <c r="HY126" s="123"/>
      <c r="HZ126" s="123"/>
      <c r="IA126" s="123"/>
      <c r="IB126" s="123"/>
    </row>
    <row r="127" spans="1:236" s="52" customFormat="1" ht="33">
      <c r="A127" s="17">
        <v>94</v>
      </c>
      <c r="B127" s="21" t="s">
        <v>1472</v>
      </c>
      <c r="C127" s="21" t="s">
        <v>1375</v>
      </c>
      <c r="D127" s="37" t="s">
        <v>398</v>
      </c>
      <c r="E127" s="142">
        <v>38981</v>
      </c>
      <c r="F127" s="53" t="s">
        <v>188</v>
      </c>
      <c r="G127" s="30">
        <v>6700</v>
      </c>
      <c r="H127" s="121" t="s">
        <v>1774</v>
      </c>
      <c r="I127" s="254">
        <v>39400</v>
      </c>
      <c r="J127" s="35" t="s">
        <v>1432</v>
      </c>
      <c r="K127" s="41">
        <v>960731</v>
      </c>
      <c r="L127" s="42" t="s">
        <v>189</v>
      </c>
      <c r="M127" s="30">
        <v>6700</v>
      </c>
      <c r="N127" s="53"/>
      <c r="O127" s="5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123"/>
      <c r="BW127" s="123"/>
      <c r="BX127" s="123"/>
      <c r="BY127" s="123"/>
      <c r="BZ127" s="123"/>
      <c r="CA127" s="123"/>
      <c r="CB127" s="123"/>
      <c r="CC127" s="123"/>
      <c r="CD127" s="123"/>
      <c r="CE127" s="123"/>
      <c r="CF127" s="123"/>
      <c r="CG127" s="123"/>
      <c r="CH127" s="123"/>
      <c r="CI127" s="123"/>
      <c r="CJ127" s="123"/>
      <c r="CK127" s="123"/>
      <c r="CL127" s="123"/>
      <c r="CM127" s="123"/>
      <c r="CN127" s="123"/>
      <c r="CO127" s="123"/>
      <c r="CP127" s="123"/>
      <c r="CQ127" s="123"/>
      <c r="CR127" s="123"/>
      <c r="CS127" s="123"/>
      <c r="CT127" s="123"/>
      <c r="CU127" s="123"/>
      <c r="CV127" s="123"/>
      <c r="CW127" s="123"/>
      <c r="CX127" s="123"/>
      <c r="CY127" s="123"/>
      <c r="CZ127" s="123"/>
      <c r="DA127" s="123"/>
      <c r="DB127" s="123"/>
      <c r="DC127" s="123"/>
      <c r="DD127" s="123"/>
      <c r="DE127" s="123"/>
      <c r="DF127" s="123"/>
      <c r="DG127" s="123"/>
      <c r="DH127" s="123"/>
      <c r="DI127" s="123"/>
      <c r="DJ127" s="123"/>
      <c r="DK127" s="123"/>
      <c r="DL127" s="123"/>
      <c r="DM127" s="123"/>
      <c r="DN127" s="123"/>
      <c r="DO127" s="123"/>
      <c r="DP127" s="123"/>
      <c r="DQ127" s="123"/>
      <c r="DR127" s="123"/>
      <c r="DS127" s="123"/>
      <c r="DT127" s="123"/>
      <c r="DU127" s="123"/>
      <c r="DV127" s="123"/>
      <c r="DW127" s="123"/>
      <c r="DX127" s="123"/>
      <c r="DY127" s="123"/>
      <c r="DZ127" s="123"/>
      <c r="EA127" s="123"/>
      <c r="EB127" s="123"/>
      <c r="EC127" s="123"/>
      <c r="ED127" s="123"/>
      <c r="EE127" s="123"/>
      <c r="EF127" s="123"/>
      <c r="EG127" s="123"/>
      <c r="EH127" s="123"/>
      <c r="EI127" s="123"/>
      <c r="EJ127" s="123"/>
      <c r="EK127" s="123"/>
      <c r="EL127" s="123"/>
      <c r="EM127" s="123"/>
      <c r="EN127" s="123"/>
      <c r="EO127" s="123"/>
      <c r="EP127" s="123"/>
      <c r="EQ127" s="123"/>
      <c r="ER127" s="123"/>
      <c r="ES127" s="123"/>
      <c r="ET127" s="123"/>
      <c r="EU127" s="123"/>
      <c r="EV127" s="123"/>
      <c r="EW127" s="123"/>
      <c r="EX127" s="123"/>
      <c r="EY127" s="123"/>
      <c r="EZ127" s="123"/>
      <c r="FA127" s="123"/>
      <c r="FB127" s="123"/>
      <c r="FC127" s="123"/>
      <c r="FD127" s="123"/>
      <c r="FE127" s="123"/>
      <c r="FF127" s="123"/>
      <c r="FG127" s="123"/>
      <c r="FH127" s="123"/>
      <c r="FI127" s="123"/>
      <c r="FJ127" s="123"/>
      <c r="FK127" s="123"/>
      <c r="FL127" s="123"/>
      <c r="FM127" s="123"/>
      <c r="FN127" s="123"/>
      <c r="FO127" s="123"/>
      <c r="FP127" s="123"/>
      <c r="FQ127" s="123"/>
      <c r="FR127" s="123"/>
      <c r="FS127" s="123"/>
      <c r="FT127" s="123"/>
      <c r="FU127" s="123"/>
      <c r="FV127" s="123"/>
      <c r="FW127" s="123"/>
      <c r="FX127" s="123"/>
      <c r="FY127" s="123"/>
      <c r="FZ127" s="123"/>
      <c r="GA127" s="123"/>
      <c r="GB127" s="123"/>
      <c r="GC127" s="123"/>
      <c r="GD127" s="123"/>
      <c r="GE127" s="123"/>
      <c r="GF127" s="123"/>
      <c r="GG127" s="123"/>
      <c r="GH127" s="123"/>
      <c r="GI127" s="123"/>
      <c r="GJ127" s="123"/>
      <c r="GK127" s="123"/>
      <c r="GL127" s="123"/>
      <c r="GM127" s="123"/>
      <c r="GN127" s="123"/>
      <c r="GO127" s="123"/>
      <c r="GP127" s="123"/>
      <c r="GQ127" s="123"/>
      <c r="GR127" s="123"/>
      <c r="GS127" s="123"/>
      <c r="GT127" s="123"/>
      <c r="GU127" s="123"/>
      <c r="GV127" s="123"/>
      <c r="GW127" s="123"/>
      <c r="GX127" s="123"/>
      <c r="GY127" s="123"/>
      <c r="GZ127" s="123"/>
      <c r="HA127" s="123"/>
      <c r="HB127" s="123"/>
      <c r="HC127" s="123"/>
      <c r="HD127" s="123"/>
      <c r="HE127" s="123"/>
      <c r="HF127" s="123"/>
      <c r="HG127" s="123"/>
      <c r="HH127" s="123"/>
      <c r="HI127" s="123"/>
      <c r="HJ127" s="123"/>
      <c r="HK127" s="123"/>
      <c r="HL127" s="123"/>
      <c r="HM127" s="123"/>
      <c r="HN127" s="123"/>
      <c r="HO127" s="123"/>
      <c r="HP127" s="123"/>
      <c r="HQ127" s="123"/>
      <c r="HR127" s="123"/>
      <c r="HS127" s="123"/>
      <c r="HT127" s="123"/>
      <c r="HU127" s="123"/>
      <c r="HV127" s="123"/>
      <c r="HW127" s="123"/>
      <c r="HX127" s="123"/>
      <c r="HY127" s="123"/>
      <c r="HZ127" s="123"/>
      <c r="IA127" s="123"/>
      <c r="IB127" s="123"/>
    </row>
    <row r="128" spans="1:236" s="52" customFormat="1" ht="33">
      <c r="A128" s="17">
        <v>95</v>
      </c>
      <c r="B128" s="21" t="s">
        <v>190</v>
      </c>
      <c r="C128" s="21" t="s">
        <v>246</v>
      </c>
      <c r="D128" s="37" t="s">
        <v>1400</v>
      </c>
      <c r="E128" s="142">
        <v>29099</v>
      </c>
      <c r="F128" s="53" t="s">
        <v>191</v>
      </c>
      <c r="G128" s="30">
        <v>5328</v>
      </c>
      <c r="H128" s="121" t="s">
        <v>1774</v>
      </c>
      <c r="I128" s="254">
        <v>39400</v>
      </c>
      <c r="J128" s="35" t="s">
        <v>1432</v>
      </c>
      <c r="K128" s="41">
        <v>960731</v>
      </c>
      <c r="L128" s="42" t="s">
        <v>192</v>
      </c>
      <c r="M128" s="30">
        <v>5328</v>
      </c>
      <c r="N128" s="53"/>
      <c r="O128" s="5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123"/>
      <c r="BW128" s="123"/>
      <c r="BX128" s="123"/>
      <c r="BY128" s="123"/>
      <c r="BZ128" s="123"/>
      <c r="CA128" s="123"/>
      <c r="CB128" s="123"/>
      <c r="CC128" s="123"/>
      <c r="CD128" s="123"/>
      <c r="CE128" s="123"/>
      <c r="CF128" s="123"/>
      <c r="CG128" s="123"/>
      <c r="CH128" s="123"/>
      <c r="CI128" s="123"/>
      <c r="CJ128" s="123"/>
      <c r="CK128" s="123"/>
      <c r="CL128" s="123"/>
      <c r="CM128" s="123"/>
      <c r="CN128" s="123"/>
      <c r="CO128" s="123"/>
      <c r="CP128" s="123"/>
      <c r="CQ128" s="123"/>
      <c r="CR128" s="123"/>
      <c r="CS128" s="123"/>
      <c r="CT128" s="123"/>
      <c r="CU128" s="123"/>
      <c r="CV128" s="123"/>
      <c r="CW128" s="123"/>
      <c r="CX128" s="123"/>
      <c r="CY128" s="123"/>
      <c r="CZ128" s="123"/>
      <c r="DA128" s="123"/>
      <c r="DB128" s="123"/>
      <c r="DC128" s="123"/>
      <c r="DD128" s="123"/>
      <c r="DE128" s="123"/>
      <c r="DF128" s="123"/>
      <c r="DG128" s="123"/>
      <c r="DH128" s="123"/>
      <c r="DI128" s="123"/>
      <c r="DJ128" s="123"/>
      <c r="DK128" s="123"/>
      <c r="DL128" s="123"/>
      <c r="DM128" s="123"/>
      <c r="DN128" s="123"/>
      <c r="DO128" s="123"/>
      <c r="DP128" s="123"/>
      <c r="DQ128" s="123"/>
      <c r="DR128" s="123"/>
      <c r="DS128" s="123"/>
      <c r="DT128" s="123"/>
      <c r="DU128" s="123"/>
      <c r="DV128" s="123"/>
      <c r="DW128" s="123"/>
      <c r="DX128" s="123"/>
      <c r="DY128" s="123"/>
      <c r="DZ128" s="123"/>
      <c r="EA128" s="123"/>
      <c r="EB128" s="123"/>
      <c r="EC128" s="123"/>
      <c r="ED128" s="123"/>
      <c r="EE128" s="123"/>
      <c r="EF128" s="123"/>
      <c r="EG128" s="123"/>
      <c r="EH128" s="123"/>
      <c r="EI128" s="123"/>
      <c r="EJ128" s="123"/>
      <c r="EK128" s="123"/>
      <c r="EL128" s="123"/>
      <c r="EM128" s="123"/>
      <c r="EN128" s="123"/>
      <c r="EO128" s="123"/>
      <c r="EP128" s="123"/>
      <c r="EQ128" s="123"/>
      <c r="ER128" s="123"/>
      <c r="ES128" s="123"/>
      <c r="ET128" s="123"/>
      <c r="EU128" s="123"/>
      <c r="EV128" s="123"/>
      <c r="EW128" s="123"/>
      <c r="EX128" s="123"/>
      <c r="EY128" s="123"/>
      <c r="EZ128" s="123"/>
      <c r="FA128" s="123"/>
      <c r="FB128" s="123"/>
      <c r="FC128" s="123"/>
      <c r="FD128" s="123"/>
      <c r="FE128" s="123"/>
      <c r="FF128" s="123"/>
      <c r="FG128" s="123"/>
      <c r="FH128" s="123"/>
      <c r="FI128" s="123"/>
      <c r="FJ128" s="123"/>
      <c r="FK128" s="123"/>
      <c r="FL128" s="123"/>
      <c r="FM128" s="123"/>
      <c r="FN128" s="123"/>
      <c r="FO128" s="123"/>
      <c r="FP128" s="123"/>
      <c r="FQ128" s="123"/>
      <c r="FR128" s="123"/>
      <c r="FS128" s="123"/>
      <c r="FT128" s="123"/>
      <c r="FU128" s="123"/>
      <c r="FV128" s="123"/>
      <c r="FW128" s="123"/>
      <c r="FX128" s="123"/>
      <c r="FY128" s="123"/>
      <c r="FZ128" s="123"/>
      <c r="GA128" s="123"/>
      <c r="GB128" s="123"/>
      <c r="GC128" s="123"/>
      <c r="GD128" s="123"/>
      <c r="GE128" s="123"/>
      <c r="GF128" s="123"/>
      <c r="GG128" s="123"/>
      <c r="GH128" s="123"/>
      <c r="GI128" s="123"/>
      <c r="GJ128" s="123"/>
      <c r="GK128" s="123"/>
      <c r="GL128" s="123"/>
      <c r="GM128" s="123"/>
      <c r="GN128" s="123"/>
      <c r="GO128" s="123"/>
      <c r="GP128" s="123"/>
      <c r="GQ128" s="123"/>
      <c r="GR128" s="123"/>
      <c r="GS128" s="123"/>
      <c r="GT128" s="123"/>
      <c r="GU128" s="123"/>
      <c r="GV128" s="123"/>
      <c r="GW128" s="123"/>
      <c r="GX128" s="123"/>
      <c r="GY128" s="123"/>
      <c r="GZ128" s="123"/>
      <c r="HA128" s="123"/>
      <c r="HB128" s="123"/>
      <c r="HC128" s="123"/>
      <c r="HD128" s="123"/>
      <c r="HE128" s="123"/>
      <c r="HF128" s="123"/>
      <c r="HG128" s="123"/>
      <c r="HH128" s="123"/>
      <c r="HI128" s="123"/>
      <c r="HJ128" s="123"/>
      <c r="HK128" s="123"/>
      <c r="HL128" s="123"/>
      <c r="HM128" s="123"/>
      <c r="HN128" s="123"/>
      <c r="HO128" s="123"/>
      <c r="HP128" s="123"/>
      <c r="HQ128" s="123"/>
      <c r="HR128" s="123"/>
      <c r="HS128" s="123"/>
      <c r="HT128" s="123"/>
      <c r="HU128" s="123"/>
      <c r="HV128" s="123"/>
      <c r="HW128" s="123"/>
      <c r="HX128" s="123"/>
      <c r="HY128" s="123"/>
      <c r="HZ128" s="123"/>
      <c r="IA128" s="123"/>
      <c r="IB128" s="123"/>
    </row>
    <row r="129" spans="1:236" s="52" customFormat="1" ht="33">
      <c r="A129" s="17">
        <v>96</v>
      </c>
      <c r="B129" s="21" t="s">
        <v>193</v>
      </c>
      <c r="C129" s="21" t="s">
        <v>245</v>
      </c>
      <c r="D129" s="37" t="s">
        <v>397</v>
      </c>
      <c r="E129" s="142">
        <v>35643</v>
      </c>
      <c r="F129" s="53" t="s">
        <v>191</v>
      </c>
      <c r="G129" s="30">
        <v>3084</v>
      </c>
      <c r="H129" s="121" t="s">
        <v>1774</v>
      </c>
      <c r="I129" s="254">
        <v>39400</v>
      </c>
      <c r="J129" s="35" t="s">
        <v>1432</v>
      </c>
      <c r="K129" s="41">
        <v>960731</v>
      </c>
      <c r="L129" s="42" t="s">
        <v>192</v>
      </c>
      <c r="M129" s="30">
        <v>3084</v>
      </c>
      <c r="N129" s="53"/>
      <c r="O129" s="5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c r="BX129" s="123"/>
      <c r="BY129" s="123"/>
      <c r="BZ129" s="123"/>
      <c r="CA129" s="123"/>
      <c r="CB129" s="123"/>
      <c r="CC129" s="123"/>
      <c r="CD129" s="123"/>
      <c r="CE129" s="123"/>
      <c r="CF129" s="123"/>
      <c r="CG129" s="123"/>
      <c r="CH129" s="123"/>
      <c r="CI129" s="123"/>
      <c r="CJ129" s="123"/>
      <c r="CK129" s="123"/>
      <c r="CL129" s="123"/>
      <c r="CM129" s="123"/>
      <c r="CN129" s="123"/>
      <c r="CO129" s="123"/>
      <c r="CP129" s="123"/>
      <c r="CQ129" s="123"/>
      <c r="CR129" s="123"/>
      <c r="CS129" s="123"/>
      <c r="CT129" s="123"/>
      <c r="CU129" s="123"/>
      <c r="CV129" s="123"/>
      <c r="CW129" s="123"/>
      <c r="CX129" s="123"/>
      <c r="CY129" s="123"/>
      <c r="CZ129" s="123"/>
      <c r="DA129" s="123"/>
      <c r="DB129" s="123"/>
      <c r="DC129" s="123"/>
      <c r="DD129" s="123"/>
      <c r="DE129" s="123"/>
      <c r="DF129" s="123"/>
      <c r="DG129" s="123"/>
      <c r="DH129" s="123"/>
      <c r="DI129" s="123"/>
      <c r="DJ129" s="123"/>
      <c r="DK129" s="123"/>
      <c r="DL129" s="123"/>
      <c r="DM129" s="123"/>
      <c r="DN129" s="123"/>
      <c r="DO129" s="123"/>
      <c r="DP129" s="123"/>
      <c r="DQ129" s="123"/>
      <c r="DR129" s="123"/>
      <c r="DS129" s="123"/>
      <c r="DT129" s="123"/>
      <c r="DU129" s="123"/>
      <c r="DV129" s="123"/>
      <c r="DW129" s="123"/>
      <c r="DX129" s="123"/>
      <c r="DY129" s="123"/>
      <c r="DZ129" s="123"/>
      <c r="EA129" s="123"/>
      <c r="EB129" s="123"/>
      <c r="EC129" s="123"/>
      <c r="ED129" s="123"/>
      <c r="EE129" s="123"/>
      <c r="EF129" s="123"/>
      <c r="EG129" s="123"/>
      <c r="EH129" s="123"/>
      <c r="EI129" s="123"/>
      <c r="EJ129" s="123"/>
      <c r="EK129" s="123"/>
      <c r="EL129" s="123"/>
      <c r="EM129" s="123"/>
      <c r="EN129" s="123"/>
      <c r="EO129" s="123"/>
      <c r="EP129" s="123"/>
      <c r="EQ129" s="123"/>
      <c r="ER129" s="123"/>
      <c r="ES129" s="123"/>
      <c r="ET129" s="123"/>
      <c r="EU129" s="123"/>
      <c r="EV129" s="123"/>
      <c r="EW129" s="123"/>
      <c r="EX129" s="123"/>
      <c r="EY129" s="123"/>
      <c r="EZ129" s="123"/>
      <c r="FA129" s="123"/>
      <c r="FB129" s="123"/>
      <c r="FC129" s="123"/>
      <c r="FD129" s="123"/>
      <c r="FE129" s="123"/>
      <c r="FF129" s="123"/>
      <c r="FG129" s="123"/>
      <c r="FH129" s="123"/>
      <c r="FI129" s="123"/>
      <c r="FJ129" s="123"/>
      <c r="FK129" s="123"/>
      <c r="FL129" s="123"/>
      <c r="FM129" s="123"/>
      <c r="FN129" s="123"/>
      <c r="FO129" s="123"/>
      <c r="FP129" s="123"/>
      <c r="FQ129" s="123"/>
      <c r="FR129" s="123"/>
      <c r="FS129" s="123"/>
      <c r="FT129" s="123"/>
      <c r="FU129" s="123"/>
      <c r="FV129" s="123"/>
      <c r="FW129" s="123"/>
      <c r="FX129" s="123"/>
      <c r="FY129" s="123"/>
      <c r="FZ129" s="123"/>
      <c r="GA129" s="123"/>
      <c r="GB129" s="123"/>
      <c r="GC129" s="123"/>
      <c r="GD129" s="123"/>
      <c r="GE129" s="123"/>
      <c r="GF129" s="123"/>
      <c r="GG129" s="123"/>
      <c r="GH129" s="123"/>
      <c r="GI129" s="123"/>
      <c r="GJ129" s="123"/>
      <c r="GK129" s="123"/>
      <c r="GL129" s="123"/>
      <c r="GM129" s="123"/>
      <c r="GN129" s="123"/>
      <c r="GO129" s="123"/>
      <c r="GP129" s="123"/>
      <c r="GQ129" s="123"/>
      <c r="GR129" s="123"/>
      <c r="GS129" s="123"/>
      <c r="GT129" s="123"/>
      <c r="GU129" s="123"/>
      <c r="GV129" s="123"/>
      <c r="GW129" s="123"/>
      <c r="GX129" s="123"/>
      <c r="GY129" s="123"/>
      <c r="GZ129" s="123"/>
      <c r="HA129" s="123"/>
      <c r="HB129" s="123"/>
      <c r="HC129" s="123"/>
      <c r="HD129" s="123"/>
      <c r="HE129" s="123"/>
      <c r="HF129" s="123"/>
      <c r="HG129" s="123"/>
      <c r="HH129" s="123"/>
      <c r="HI129" s="123"/>
      <c r="HJ129" s="123"/>
      <c r="HK129" s="123"/>
      <c r="HL129" s="123"/>
      <c r="HM129" s="123"/>
      <c r="HN129" s="123"/>
      <c r="HO129" s="123"/>
      <c r="HP129" s="123"/>
      <c r="HQ129" s="123"/>
      <c r="HR129" s="123"/>
      <c r="HS129" s="123"/>
      <c r="HT129" s="123"/>
      <c r="HU129" s="123"/>
      <c r="HV129" s="123"/>
      <c r="HW129" s="123"/>
      <c r="HX129" s="123"/>
      <c r="HY129" s="123"/>
      <c r="HZ129" s="123"/>
      <c r="IA129" s="123"/>
      <c r="IB129" s="123"/>
    </row>
    <row r="130" spans="1:236" s="52" customFormat="1" ht="33">
      <c r="A130" s="17">
        <v>97</v>
      </c>
      <c r="B130" s="21" t="s">
        <v>194</v>
      </c>
      <c r="C130" s="21" t="s">
        <v>259</v>
      </c>
      <c r="D130" s="37" t="s">
        <v>1395</v>
      </c>
      <c r="E130" s="142">
        <v>35827</v>
      </c>
      <c r="F130" s="53" t="s">
        <v>334</v>
      </c>
      <c r="G130" s="30">
        <v>6726</v>
      </c>
      <c r="H130" s="121" t="s">
        <v>1774</v>
      </c>
      <c r="I130" s="254">
        <v>39400</v>
      </c>
      <c r="J130" s="35" t="s">
        <v>1432</v>
      </c>
      <c r="K130" s="41">
        <v>960731</v>
      </c>
      <c r="L130" s="42" t="s">
        <v>889</v>
      </c>
      <c r="M130" s="30">
        <v>6726</v>
      </c>
      <c r="N130" s="53"/>
      <c r="O130" s="5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c r="BU130" s="123"/>
      <c r="BV130" s="123"/>
      <c r="BW130" s="123"/>
      <c r="BX130" s="123"/>
      <c r="BY130" s="123"/>
      <c r="BZ130" s="123"/>
      <c r="CA130" s="123"/>
      <c r="CB130" s="123"/>
      <c r="CC130" s="123"/>
      <c r="CD130" s="123"/>
      <c r="CE130" s="123"/>
      <c r="CF130" s="123"/>
      <c r="CG130" s="123"/>
      <c r="CH130" s="123"/>
      <c r="CI130" s="123"/>
      <c r="CJ130" s="123"/>
      <c r="CK130" s="123"/>
      <c r="CL130" s="123"/>
      <c r="CM130" s="123"/>
      <c r="CN130" s="123"/>
      <c r="CO130" s="123"/>
      <c r="CP130" s="123"/>
      <c r="CQ130" s="123"/>
      <c r="CR130" s="123"/>
      <c r="CS130" s="123"/>
      <c r="CT130" s="123"/>
      <c r="CU130" s="123"/>
      <c r="CV130" s="123"/>
      <c r="CW130" s="123"/>
      <c r="CX130" s="123"/>
      <c r="CY130" s="123"/>
      <c r="CZ130" s="123"/>
      <c r="DA130" s="123"/>
      <c r="DB130" s="123"/>
      <c r="DC130" s="123"/>
      <c r="DD130" s="123"/>
      <c r="DE130" s="123"/>
      <c r="DF130" s="123"/>
      <c r="DG130" s="123"/>
      <c r="DH130" s="123"/>
      <c r="DI130" s="123"/>
      <c r="DJ130" s="123"/>
      <c r="DK130" s="123"/>
      <c r="DL130" s="123"/>
      <c r="DM130" s="123"/>
      <c r="DN130" s="123"/>
      <c r="DO130" s="123"/>
      <c r="DP130" s="123"/>
      <c r="DQ130" s="123"/>
      <c r="DR130" s="123"/>
      <c r="DS130" s="123"/>
      <c r="DT130" s="123"/>
      <c r="DU130" s="123"/>
      <c r="DV130" s="123"/>
      <c r="DW130" s="123"/>
      <c r="DX130" s="123"/>
      <c r="DY130" s="123"/>
      <c r="DZ130" s="123"/>
      <c r="EA130" s="123"/>
      <c r="EB130" s="123"/>
      <c r="EC130" s="123"/>
      <c r="ED130" s="123"/>
      <c r="EE130" s="123"/>
      <c r="EF130" s="123"/>
      <c r="EG130" s="123"/>
      <c r="EH130" s="123"/>
      <c r="EI130" s="123"/>
      <c r="EJ130" s="123"/>
      <c r="EK130" s="123"/>
      <c r="EL130" s="123"/>
      <c r="EM130" s="123"/>
      <c r="EN130" s="123"/>
      <c r="EO130" s="123"/>
      <c r="EP130" s="123"/>
      <c r="EQ130" s="123"/>
      <c r="ER130" s="123"/>
      <c r="ES130" s="123"/>
      <c r="ET130" s="123"/>
      <c r="EU130" s="123"/>
      <c r="EV130" s="123"/>
      <c r="EW130" s="123"/>
      <c r="EX130" s="123"/>
      <c r="EY130" s="123"/>
      <c r="EZ130" s="123"/>
      <c r="FA130" s="123"/>
      <c r="FB130" s="123"/>
      <c r="FC130" s="123"/>
      <c r="FD130" s="123"/>
      <c r="FE130" s="123"/>
      <c r="FF130" s="123"/>
      <c r="FG130" s="123"/>
      <c r="FH130" s="123"/>
      <c r="FI130" s="123"/>
      <c r="FJ130" s="123"/>
      <c r="FK130" s="123"/>
      <c r="FL130" s="123"/>
      <c r="FM130" s="123"/>
      <c r="FN130" s="123"/>
      <c r="FO130" s="123"/>
      <c r="FP130" s="123"/>
      <c r="FQ130" s="123"/>
      <c r="FR130" s="123"/>
      <c r="FS130" s="123"/>
      <c r="FT130" s="123"/>
      <c r="FU130" s="123"/>
      <c r="FV130" s="123"/>
      <c r="FW130" s="123"/>
      <c r="FX130" s="123"/>
      <c r="FY130" s="123"/>
      <c r="FZ130" s="123"/>
      <c r="GA130" s="123"/>
      <c r="GB130" s="123"/>
      <c r="GC130" s="123"/>
      <c r="GD130" s="123"/>
      <c r="GE130" s="123"/>
      <c r="GF130" s="123"/>
      <c r="GG130" s="123"/>
      <c r="GH130" s="123"/>
      <c r="GI130" s="123"/>
      <c r="GJ130" s="123"/>
      <c r="GK130" s="123"/>
      <c r="GL130" s="123"/>
      <c r="GM130" s="123"/>
      <c r="GN130" s="123"/>
      <c r="GO130" s="123"/>
      <c r="GP130" s="123"/>
      <c r="GQ130" s="123"/>
      <c r="GR130" s="123"/>
      <c r="GS130" s="123"/>
      <c r="GT130" s="123"/>
      <c r="GU130" s="123"/>
      <c r="GV130" s="123"/>
      <c r="GW130" s="123"/>
      <c r="GX130" s="123"/>
      <c r="GY130" s="123"/>
      <c r="GZ130" s="123"/>
      <c r="HA130" s="123"/>
      <c r="HB130" s="123"/>
      <c r="HC130" s="123"/>
      <c r="HD130" s="123"/>
      <c r="HE130" s="123"/>
      <c r="HF130" s="123"/>
      <c r="HG130" s="123"/>
      <c r="HH130" s="123"/>
      <c r="HI130" s="123"/>
      <c r="HJ130" s="123"/>
      <c r="HK130" s="123"/>
      <c r="HL130" s="123"/>
      <c r="HM130" s="123"/>
      <c r="HN130" s="123"/>
      <c r="HO130" s="123"/>
      <c r="HP130" s="123"/>
      <c r="HQ130" s="123"/>
      <c r="HR130" s="123"/>
      <c r="HS130" s="123"/>
      <c r="HT130" s="123"/>
      <c r="HU130" s="123"/>
      <c r="HV130" s="123"/>
      <c r="HW130" s="123"/>
      <c r="HX130" s="123"/>
      <c r="HY130" s="123"/>
      <c r="HZ130" s="123"/>
      <c r="IA130" s="123"/>
      <c r="IB130" s="123"/>
    </row>
    <row r="131" spans="1:236" s="52" customFormat="1" ht="33">
      <c r="A131" s="17">
        <v>98</v>
      </c>
      <c r="B131" s="21" t="s">
        <v>1793</v>
      </c>
      <c r="C131" s="21" t="s">
        <v>259</v>
      </c>
      <c r="D131" s="37" t="s">
        <v>1404</v>
      </c>
      <c r="E131" s="142">
        <v>35643</v>
      </c>
      <c r="F131" s="53" t="s">
        <v>890</v>
      </c>
      <c r="G131" s="30">
        <v>1556</v>
      </c>
      <c r="H131" s="121" t="s">
        <v>1774</v>
      </c>
      <c r="I131" s="254">
        <v>39400</v>
      </c>
      <c r="J131" s="35" t="s">
        <v>1432</v>
      </c>
      <c r="K131" s="41">
        <v>960731</v>
      </c>
      <c r="L131" s="42" t="s">
        <v>891</v>
      </c>
      <c r="M131" s="30">
        <v>1556</v>
      </c>
      <c r="N131" s="53"/>
      <c r="O131" s="5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123"/>
      <c r="BW131" s="123"/>
      <c r="BX131" s="123"/>
      <c r="BY131" s="123"/>
      <c r="BZ131" s="123"/>
      <c r="CA131" s="123"/>
      <c r="CB131" s="123"/>
      <c r="CC131" s="123"/>
      <c r="CD131" s="123"/>
      <c r="CE131" s="123"/>
      <c r="CF131" s="123"/>
      <c r="CG131" s="123"/>
      <c r="CH131" s="123"/>
      <c r="CI131" s="123"/>
      <c r="CJ131" s="123"/>
      <c r="CK131" s="123"/>
      <c r="CL131" s="123"/>
      <c r="CM131" s="123"/>
      <c r="CN131" s="123"/>
      <c r="CO131" s="123"/>
      <c r="CP131" s="123"/>
      <c r="CQ131" s="123"/>
      <c r="CR131" s="123"/>
      <c r="CS131" s="123"/>
      <c r="CT131" s="123"/>
      <c r="CU131" s="123"/>
      <c r="CV131" s="123"/>
      <c r="CW131" s="123"/>
      <c r="CX131" s="123"/>
      <c r="CY131" s="123"/>
      <c r="CZ131" s="123"/>
      <c r="DA131" s="123"/>
      <c r="DB131" s="123"/>
      <c r="DC131" s="123"/>
      <c r="DD131" s="123"/>
      <c r="DE131" s="123"/>
      <c r="DF131" s="123"/>
      <c r="DG131" s="123"/>
      <c r="DH131" s="123"/>
      <c r="DI131" s="123"/>
      <c r="DJ131" s="123"/>
      <c r="DK131" s="123"/>
      <c r="DL131" s="123"/>
      <c r="DM131" s="123"/>
      <c r="DN131" s="123"/>
      <c r="DO131" s="123"/>
      <c r="DP131" s="123"/>
      <c r="DQ131" s="123"/>
      <c r="DR131" s="123"/>
      <c r="DS131" s="123"/>
      <c r="DT131" s="123"/>
      <c r="DU131" s="123"/>
      <c r="DV131" s="123"/>
      <c r="DW131" s="123"/>
      <c r="DX131" s="123"/>
      <c r="DY131" s="123"/>
      <c r="DZ131" s="123"/>
      <c r="EA131" s="123"/>
      <c r="EB131" s="123"/>
      <c r="EC131" s="123"/>
      <c r="ED131" s="123"/>
      <c r="EE131" s="123"/>
      <c r="EF131" s="123"/>
      <c r="EG131" s="123"/>
      <c r="EH131" s="123"/>
      <c r="EI131" s="123"/>
      <c r="EJ131" s="123"/>
      <c r="EK131" s="123"/>
      <c r="EL131" s="123"/>
      <c r="EM131" s="123"/>
      <c r="EN131" s="123"/>
      <c r="EO131" s="123"/>
      <c r="EP131" s="123"/>
      <c r="EQ131" s="123"/>
      <c r="ER131" s="123"/>
      <c r="ES131" s="123"/>
      <c r="ET131" s="123"/>
      <c r="EU131" s="123"/>
      <c r="EV131" s="123"/>
      <c r="EW131" s="123"/>
      <c r="EX131" s="123"/>
      <c r="EY131" s="123"/>
      <c r="EZ131" s="123"/>
      <c r="FA131" s="123"/>
      <c r="FB131" s="123"/>
      <c r="FC131" s="123"/>
      <c r="FD131" s="123"/>
      <c r="FE131" s="123"/>
      <c r="FF131" s="123"/>
      <c r="FG131" s="123"/>
      <c r="FH131" s="123"/>
      <c r="FI131" s="123"/>
      <c r="FJ131" s="123"/>
      <c r="FK131" s="123"/>
      <c r="FL131" s="123"/>
      <c r="FM131" s="123"/>
      <c r="FN131" s="123"/>
      <c r="FO131" s="123"/>
      <c r="FP131" s="123"/>
      <c r="FQ131" s="123"/>
      <c r="FR131" s="123"/>
      <c r="FS131" s="123"/>
      <c r="FT131" s="123"/>
      <c r="FU131" s="123"/>
      <c r="FV131" s="123"/>
      <c r="FW131" s="123"/>
      <c r="FX131" s="123"/>
      <c r="FY131" s="123"/>
      <c r="FZ131" s="123"/>
      <c r="GA131" s="123"/>
      <c r="GB131" s="123"/>
      <c r="GC131" s="123"/>
      <c r="GD131" s="123"/>
      <c r="GE131" s="123"/>
      <c r="GF131" s="123"/>
      <c r="GG131" s="123"/>
      <c r="GH131" s="123"/>
      <c r="GI131" s="123"/>
      <c r="GJ131" s="123"/>
      <c r="GK131" s="123"/>
      <c r="GL131" s="123"/>
      <c r="GM131" s="123"/>
      <c r="GN131" s="123"/>
      <c r="GO131" s="123"/>
      <c r="GP131" s="123"/>
      <c r="GQ131" s="123"/>
      <c r="GR131" s="123"/>
      <c r="GS131" s="123"/>
      <c r="GT131" s="123"/>
      <c r="GU131" s="123"/>
      <c r="GV131" s="123"/>
      <c r="GW131" s="123"/>
      <c r="GX131" s="123"/>
      <c r="GY131" s="123"/>
      <c r="GZ131" s="123"/>
      <c r="HA131" s="123"/>
      <c r="HB131" s="123"/>
      <c r="HC131" s="123"/>
      <c r="HD131" s="123"/>
      <c r="HE131" s="123"/>
      <c r="HF131" s="123"/>
      <c r="HG131" s="123"/>
      <c r="HH131" s="123"/>
      <c r="HI131" s="123"/>
      <c r="HJ131" s="123"/>
      <c r="HK131" s="123"/>
      <c r="HL131" s="123"/>
      <c r="HM131" s="123"/>
      <c r="HN131" s="123"/>
      <c r="HO131" s="123"/>
      <c r="HP131" s="123"/>
      <c r="HQ131" s="123"/>
      <c r="HR131" s="123"/>
      <c r="HS131" s="123"/>
      <c r="HT131" s="123"/>
      <c r="HU131" s="123"/>
      <c r="HV131" s="123"/>
      <c r="HW131" s="123"/>
      <c r="HX131" s="123"/>
      <c r="HY131" s="123"/>
      <c r="HZ131" s="123"/>
      <c r="IA131" s="123"/>
      <c r="IB131" s="123"/>
    </row>
    <row r="132" spans="1:236" s="52" customFormat="1" ht="33">
      <c r="A132" s="17">
        <v>99</v>
      </c>
      <c r="B132" s="21" t="s">
        <v>1023</v>
      </c>
      <c r="C132" s="21" t="s">
        <v>262</v>
      </c>
      <c r="D132" s="37" t="s">
        <v>1403</v>
      </c>
      <c r="E132" s="142">
        <v>37500</v>
      </c>
      <c r="F132" s="53" t="s">
        <v>892</v>
      </c>
      <c r="G132" s="30">
        <v>5400</v>
      </c>
      <c r="H132" s="121" t="s">
        <v>1774</v>
      </c>
      <c r="I132" s="254">
        <v>39400</v>
      </c>
      <c r="J132" s="35" t="s">
        <v>1432</v>
      </c>
      <c r="K132" s="41">
        <v>960731</v>
      </c>
      <c r="L132" s="42" t="s">
        <v>893</v>
      </c>
      <c r="M132" s="30">
        <v>5400</v>
      </c>
      <c r="N132" s="53"/>
      <c r="O132" s="5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123"/>
      <c r="BW132" s="123"/>
      <c r="BX132" s="123"/>
      <c r="BY132" s="123"/>
      <c r="BZ132" s="123"/>
      <c r="CA132" s="123"/>
      <c r="CB132" s="123"/>
      <c r="CC132" s="123"/>
      <c r="CD132" s="123"/>
      <c r="CE132" s="123"/>
      <c r="CF132" s="123"/>
      <c r="CG132" s="123"/>
      <c r="CH132" s="123"/>
      <c r="CI132" s="123"/>
      <c r="CJ132" s="123"/>
      <c r="CK132" s="123"/>
      <c r="CL132" s="123"/>
      <c r="CM132" s="123"/>
      <c r="CN132" s="123"/>
      <c r="CO132" s="123"/>
      <c r="CP132" s="123"/>
      <c r="CQ132" s="123"/>
      <c r="CR132" s="123"/>
      <c r="CS132" s="123"/>
      <c r="CT132" s="123"/>
      <c r="CU132" s="123"/>
      <c r="CV132" s="123"/>
      <c r="CW132" s="123"/>
      <c r="CX132" s="123"/>
      <c r="CY132" s="123"/>
      <c r="CZ132" s="123"/>
      <c r="DA132" s="123"/>
      <c r="DB132" s="123"/>
      <c r="DC132" s="123"/>
      <c r="DD132" s="123"/>
      <c r="DE132" s="123"/>
      <c r="DF132" s="123"/>
      <c r="DG132" s="123"/>
      <c r="DH132" s="123"/>
      <c r="DI132" s="123"/>
      <c r="DJ132" s="123"/>
      <c r="DK132" s="123"/>
      <c r="DL132" s="123"/>
      <c r="DM132" s="123"/>
      <c r="DN132" s="123"/>
      <c r="DO132" s="123"/>
      <c r="DP132" s="123"/>
      <c r="DQ132" s="123"/>
      <c r="DR132" s="123"/>
      <c r="DS132" s="123"/>
      <c r="DT132" s="123"/>
      <c r="DU132" s="123"/>
      <c r="DV132" s="123"/>
      <c r="DW132" s="123"/>
      <c r="DX132" s="123"/>
      <c r="DY132" s="123"/>
      <c r="DZ132" s="123"/>
      <c r="EA132" s="123"/>
      <c r="EB132" s="123"/>
      <c r="EC132" s="123"/>
      <c r="ED132" s="123"/>
      <c r="EE132" s="123"/>
      <c r="EF132" s="123"/>
      <c r="EG132" s="123"/>
      <c r="EH132" s="123"/>
      <c r="EI132" s="123"/>
      <c r="EJ132" s="123"/>
      <c r="EK132" s="123"/>
      <c r="EL132" s="123"/>
      <c r="EM132" s="123"/>
      <c r="EN132" s="123"/>
      <c r="EO132" s="123"/>
      <c r="EP132" s="123"/>
      <c r="EQ132" s="123"/>
      <c r="ER132" s="123"/>
      <c r="ES132" s="123"/>
      <c r="ET132" s="123"/>
      <c r="EU132" s="123"/>
      <c r="EV132" s="123"/>
      <c r="EW132" s="123"/>
      <c r="EX132" s="123"/>
      <c r="EY132" s="123"/>
      <c r="EZ132" s="123"/>
      <c r="FA132" s="123"/>
      <c r="FB132" s="123"/>
      <c r="FC132" s="123"/>
      <c r="FD132" s="123"/>
      <c r="FE132" s="123"/>
      <c r="FF132" s="123"/>
      <c r="FG132" s="123"/>
      <c r="FH132" s="123"/>
      <c r="FI132" s="123"/>
      <c r="FJ132" s="123"/>
      <c r="FK132" s="123"/>
      <c r="FL132" s="123"/>
      <c r="FM132" s="123"/>
      <c r="FN132" s="123"/>
      <c r="FO132" s="123"/>
      <c r="FP132" s="123"/>
      <c r="FQ132" s="123"/>
      <c r="FR132" s="123"/>
      <c r="FS132" s="123"/>
      <c r="FT132" s="123"/>
      <c r="FU132" s="123"/>
      <c r="FV132" s="123"/>
      <c r="FW132" s="123"/>
      <c r="FX132" s="123"/>
      <c r="FY132" s="123"/>
      <c r="FZ132" s="123"/>
      <c r="GA132" s="123"/>
      <c r="GB132" s="123"/>
      <c r="GC132" s="123"/>
      <c r="GD132" s="123"/>
      <c r="GE132" s="123"/>
      <c r="GF132" s="123"/>
      <c r="GG132" s="123"/>
      <c r="GH132" s="123"/>
      <c r="GI132" s="123"/>
      <c r="GJ132" s="123"/>
      <c r="GK132" s="123"/>
      <c r="GL132" s="123"/>
      <c r="GM132" s="123"/>
      <c r="GN132" s="123"/>
      <c r="GO132" s="123"/>
      <c r="GP132" s="123"/>
      <c r="GQ132" s="123"/>
      <c r="GR132" s="123"/>
      <c r="GS132" s="123"/>
      <c r="GT132" s="123"/>
      <c r="GU132" s="123"/>
      <c r="GV132" s="123"/>
      <c r="GW132" s="123"/>
      <c r="GX132" s="123"/>
      <c r="GY132" s="123"/>
      <c r="GZ132" s="123"/>
      <c r="HA132" s="123"/>
      <c r="HB132" s="123"/>
      <c r="HC132" s="123"/>
      <c r="HD132" s="123"/>
      <c r="HE132" s="123"/>
      <c r="HF132" s="123"/>
      <c r="HG132" s="123"/>
      <c r="HH132" s="123"/>
      <c r="HI132" s="123"/>
      <c r="HJ132" s="123"/>
      <c r="HK132" s="123"/>
      <c r="HL132" s="123"/>
      <c r="HM132" s="123"/>
      <c r="HN132" s="123"/>
      <c r="HO132" s="123"/>
      <c r="HP132" s="123"/>
      <c r="HQ132" s="123"/>
      <c r="HR132" s="123"/>
      <c r="HS132" s="123"/>
      <c r="HT132" s="123"/>
      <c r="HU132" s="123"/>
      <c r="HV132" s="123"/>
      <c r="HW132" s="123"/>
      <c r="HX132" s="123"/>
      <c r="HY132" s="123"/>
      <c r="HZ132" s="123"/>
      <c r="IA132" s="123"/>
      <c r="IB132" s="123"/>
    </row>
    <row r="133" spans="1:236" s="52" customFormat="1" ht="33">
      <c r="A133" s="17">
        <v>100</v>
      </c>
      <c r="B133" s="21" t="s">
        <v>894</v>
      </c>
      <c r="C133" s="21" t="s">
        <v>262</v>
      </c>
      <c r="D133" s="37" t="s">
        <v>1402</v>
      </c>
      <c r="E133" s="142">
        <v>33817</v>
      </c>
      <c r="F133" s="53" t="s">
        <v>892</v>
      </c>
      <c r="G133" s="30">
        <v>5860</v>
      </c>
      <c r="H133" s="121" t="s">
        <v>1774</v>
      </c>
      <c r="I133" s="254">
        <v>39400</v>
      </c>
      <c r="J133" s="35" t="s">
        <v>1432</v>
      </c>
      <c r="K133" s="41">
        <v>960731</v>
      </c>
      <c r="L133" s="42" t="s">
        <v>893</v>
      </c>
      <c r="M133" s="30">
        <v>5860</v>
      </c>
      <c r="N133" s="53"/>
      <c r="O133" s="5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U133" s="123"/>
      <c r="BV133" s="123"/>
      <c r="BW133" s="123"/>
      <c r="BX133" s="123"/>
      <c r="BY133" s="123"/>
      <c r="BZ133" s="123"/>
      <c r="CA133" s="123"/>
      <c r="CB133" s="123"/>
      <c r="CC133" s="123"/>
      <c r="CD133" s="123"/>
      <c r="CE133" s="123"/>
      <c r="CF133" s="123"/>
      <c r="CG133" s="123"/>
      <c r="CH133" s="123"/>
      <c r="CI133" s="123"/>
      <c r="CJ133" s="123"/>
      <c r="CK133" s="123"/>
      <c r="CL133" s="123"/>
      <c r="CM133" s="123"/>
      <c r="CN133" s="123"/>
      <c r="CO133" s="123"/>
      <c r="CP133" s="123"/>
      <c r="CQ133" s="123"/>
      <c r="CR133" s="123"/>
      <c r="CS133" s="123"/>
      <c r="CT133" s="123"/>
      <c r="CU133" s="123"/>
      <c r="CV133" s="123"/>
      <c r="CW133" s="123"/>
      <c r="CX133" s="123"/>
      <c r="CY133" s="123"/>
      <c r="CZ133" s="123"/>
      <c r="DA133" s="123"/>
      <c r="DB133" s="123"/>
      <c r="DC133" s="123"/>
      <c r="DD133" s="123"/>
      <c r="DE133" s="123"/>
      <c r="DF133" s="123"/>
      <c r="DG133" s="123"/>
      <c r="DH133" s="123"/>
      <c r="DI133" s="123"/>
      <c r="DJ133" s="123"/>
      <c r="DK133" s="123"/>
      <c r="DL133" s="123"/>
      <c r="DM133" s="123"/>
      <c r="DN133" s="123"/>
      <c r="DO133" s="123"/>
      <c r="DP133" s="123"/>
      <c r="DQ133" s="123"/>
      <c r="DR133" s="123"/>
      <c r="DS133" s="123"/>
      <c r="DT133" s="123"/>
      <c r="DU133" s="123"/>
      <c r="DV133" s="123"/>
      <c r="DW133" s="123"/>
      <c r="DX133" s="123"/>
      <c r="DY133" s="123"/>
      <c r="DZ133" s="123"/>
      <c r="EA133" s="123"/>
      <c r="EB133" s="123"/>
      <c r="EC133" s="123"/>
      <c r="ED133" s="123"/>
      <c r="EE133" s="123"/>
      <c r="EF133" s="123"/>
      <c r="EG133" s="123"/>
      <c r="EH133" s="123"/>
      <c r="EI133" s="123"/>
      <c r="EJ133" s="123"/>
      <c r="EK133" s="123"/>
      <c r="EL133" s="123"/>
      <c r="EM133" s="123"/>
      <c r="EN133" s="123"/>
      <c r="EO133" s="123"/>
      <c r="EP133" s="123"/>
      <c r="EQ133" s="123"/>
      <c r="ER133" s="123"/>
      <c r="ES133" s="123"/>
      <c r="ET133" s="123"/>
      <c r="EU133" s="123"/>
      <c r="EV133" s="123"/>
      <c r="EW133" s="123"/>
      <c r="EX133" s="123"/>
      <c r="EY133" s="123"/>
      <c r="EZ133" s="123"/>
      <c r="FA133" s="123"/>
      <c r="FB133" s="123"/>
      <c r="FC133" s="123"/>
      <c r="FD133" s="123"/>
      <c r="FE133" s="123"/>
      <c r="FF133" s="123"/>
      <c r="FG133" s="123"/>
      <c r="FH133" s="123"/>
      <c r="FI133" s="123"/>
      <c r="FJ133" s="123"/>
      <c r="FK133" s="123"/>
      <c r="FL133" s="123"/>
      <c r="FM133" s="123"/>
      <c r="FN133" s="123"/>
      <c r="FO133" s="123"/>
      <c r="FP133" s="123"/>
      <c r="FQ133" s="123"/>
      <c r="FR133" s="123"/>
      <c r="FS133" s="123"/>
      <c r="FT133" s="123"/>
      <c r="FU133" s="123"/>
      <c r="FV133" s="123"/>
      <c r="FW133" s="123"/>
      <c r="FX133" s="123"/>
      <c r="FY133" s="123"/>
      <c r="FZ133" s="123"/>
      <c r="GA133" s="123"/>
      <c r="GB133" s="123"/>
      <c r="GC133" s="123"/>
      <c r="GD133" s="123"/>
      <c r="GE133" s="123"/>
      <c r="GF133" s="123"/>
      <c r="GG133" s="123"/>
      <c r="GH133" s="123"/>
      <c r="GI133" s="123"/>
      <c r="GJ133" s="123"/>
      <c r="GK133" s="123"/>
      <c r="GL133" s="123"/>
      <c r="GM133" s="123"/>
      <c r="GN133" s="123"/>
      <c r="GO133" s="123"/>
      <c r="GP133" s="123"/>
      <c r="GQ133" s="123"/>
      <c r="GR133" s="123"/>
      <c r="GS133" s="123"/>
      <c r="GT133" s="123"/>
      <c r="GU133" s="123"/>
      <c r="GV133" s="123"/>
      <c r="GW133" s="123"/>
      <c r="GX133" s="123"/>
      <c r="GY133" s="123"/>
      <c r="GZ133" s="123"/>
      <c r="HA133" s="123"/>
      <c r="HB133" s="123"/>
      <c r="HC133" s="123"/>
      <c r="HD133" s="123"/>
      <c r="HE133" s="123"/>
      <c r="HF133" s="123"/>
      <c r="HG133" s="123"/>
      <c r="HH133" s="123"/>
      <c r="HI133" s="123"/>
      <c r="HJ133" s="123"/>
      <c r="HK133" s="123"/>
      <c r="HL133" s="123"/>
      <c r="HM133" s="123"/>
      <c r="HN133" s="123"/>
      <c r="HO133" s="123"/>
      <c r="HP133" s="123"/>
      <c r="HQ133" s="123"/>
      <c r="HR133" s="123"/>
      <c r="HS133" s="123"/>
      <c r="HT133" s="123"/>
      <c r="HU133" s="123"/>
      <c r="HV133" s="123"/>
      <c r="HW133" s="123"/>
      <c r="HX133" s="123"/>
      <c r="HY133" s="123"/>
      <c r="HZ133" s="123"/>
      <c r="IA133" s="123"/>
      <c r="IB133" s="123"/>
    </row>
    <row r="134" spans="1:236" s="52" customFormat="1" ht="33">
      <c r="A134" s="17">
        <v>101</v>
      </c>
      <c r="B134" s="21" t="s">
        <v>1292</v>
      </c>
      <c r="C134" s="21" t="s">
        <v>1356</v>
      </c>
      <c r="D134" s="37" t="s">
        <v>1401</v>
      </c>
      <c r="E134" s="142">
        <v>37469</v>
      </c>
      <c r="F134" s="53" t="s">
        <v>895</v>
      </c>
      <c r="G134" s="30">
        <v>300</v>
      </c>
      <c r="H134" s="121" t="s">
        <v>1774</v>
      </c>
      <c r="I134" s="254">
        <v>39400</v>
      </c>
      <c r="J134" s="35" t="s">
        <v>1432</v>
      </c>
      <c r="K134" s="41">
        <v>960817</v>
      </c>
      <c r="L134" s="42" t="s">
        <v>1027</v>
      </c>
      <c r="M134" s="30">
        <v>300</v>
      </c>
      <c r="N134" s="53"/>
      <c r="O134" s="5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123"/>
      <c r="BW134" s="123"/>
      <c r="BX134" s="123"/>
      <c r="BY134" s="123"/>
      <c r="BZ134" s="123"/>
      <c r="CA134" s="123"/>
      <c r="CB134" s="123"/>
      <c r="CC134" s="123"/>
      <c r="CD134" s="123"/>
      <c r="CE134" s="123"/>
      <c r="CF134" s="123"/>
      <c r="CG134" s="123"/>
      <c r="CH134" s="123"/>
      <c r="CI134" s="123"/>
      <c r="CJ134" s="123"/>
      <c r="CK134" s="123"/>
      <c r="CL134" s="123"/>
      <c r="CM134" s="123"/>
      <c r="CN134" s="123"/>
      <c r="CO134" s="123"/>
      <c r="CP134" s="123"/>
      <c r="CQ134" s="123"/>
      <c r="CR134" s="123"/>
      <c r="CS134" s="123"/>
      <c r="CT134" s="123"/>
      <c r="CU134" s="123"/>
      <c r="CV134" s="123"/>
      <c r="CW134" s="123"/>
      <c r="CX134" s="123"/>
      <c r="CY134" s="123"/>
      <c r="CZ134" s="123"/>
      <c r="DA134" s="123"/>
      <c r="DB134" s="123"/>
      <c r="DC134" s="123"/>
      <c r="DD134" s="123"/>
      <c r="DE134" s="123"/>
      <c r="DF134" s="123"/>
      <c r="DG134" s="123"/>
      <c r="DH134" s="123"/>
      <c r="DI134" s="123"/>
      <c r="DJ134" s="123"/>
      <c r="DK134" s="123"/>
      <c r="DL134" s="123"/>
      <c r="DM134" s="123"/>
      <c r="DN134" s="123"/>
      <c r="DO134" s="123"/>
      <c r="DP134" s="123"/>
      <c r="DQ134" s="123"/>
      <c r="DR134" s="123"/>
      <c r="DS134" s="123"/>
      <c r="DT134" s="123"/>
      <c r="DU134" s="123"/>
      <c r="DV134" s="123"/>
      <c r="DW134" s="123"/>
      <c r="DX134" s="123"/>
      <c r="DY134" s="123"/>
      <c r="DZ134" s="123"/>
      <c r="EA134" s="123"/>
      <c r="EB134" s="123"/>
      <c r="EC134" s="123"/>
      <c r="ED134" s="123"/>
      <c r="EE134" s="123"/>
      <c r="EF134" s="123"/>
      <c r="EG134" s="123"/>
      <c r="EH134" s="123"/>
      <c r="EI134" s="123"/>
      <c r="EJ134" s="123"/>
      <c r="EK134" s="123"/>
      <c r="EL134" s="123"/>
      <c r="EM134" s="123"/>
      <c r="EN134" s="123"/>
      <c r="EO134" s="123"/>
      <c r="EP134" s="123"/>
      <c r="EQ134" s="123"/>
      <c r="ER134" s="123"/>
      <c r="ES134" s="123"/>
      <c r="ET134" s="123"/>
      <c r="EU134" s="123"/>
      <c r="EV134" s="123"/>
      <c r="EW134" s="123"/>
      <c r="EX134" s="123"/>
      <c r="EY134" s="123"/>
      <c r="EZ134" s="123"/>
      <c r="FA134" s="123"/>
      <c r="FB134" s="123"/>
      <c r="FC134" s="123"/>
      <c r="FD134" s="123"/>
      <c r="FE134" s="123"/>
      <c r="FF134" s="123"/>
      <c r="FG134" s="123"/>
      <c r="FH134" s="123"/>
      <c r="FI134" s="123"/>
      <c r="FJ134" s="123"/>
      <c r="FK134" s="123"/>
      <c r="FL134" s="123"/>
      <c r="FM134" s="123"/>
      <c r="FN134" s="123"/>
      <c r="FO134" s="123"/>
      <c r="FP134" s="123"/>
      <c r="FQ134" s="123"/>
      <c r="FR134" s="123"/>
      <c r="FS134" s="123"/>
      <c r="FT134" s="123"/>
      <c r="FU134" s="123"/>
      <c r="FV134" s="123"/>
      <c r="FW134" s="123"/>
      <c r="FX134" s="123"/>
      <c r="FY134" s="123"/>
      <c r="FZ134" s="123"/>
      <c r="GA134" s="123"/>
      <c r="GB134" s="123"/>
      <c r="GC134" s="123"/>
      <c r="GD134" s="123"/>
      <c r="GE134" s="123"/>
      <c r="GF134" s="123"/>
      <c r="GG134" s="123"/>
      <c r="GH134" s="123"/>
      <c r="GI134" s="123"/>
      <c r="GJ134" s="123"/>
      <c r="GK134" s="123"/>
      <c r="GL134" s="123"/>
      <c r="GM134" s="123"/>
      <c r="GN134" s="123"/>
      <c r="GO134" s="123"/>
      <c r="GP134" s="123"/>
      <c r="GQ134" s="123"/>
      <c r="GR134" s="123"/>
      <c r="GS134" s="123"/>
      <c r="GT134" s="123"/>
      <c r="GU134" s="123"/>
      <c r="GV134" s="123"/>
      <c r="GW134" s="123"/>
      <c r="GX134" s="123"/>
      <c r="GY134" s="123"/>
      <c r="GZ134" s="123"/>
      <c r="HA134" s="123"/>
      <c r="HB134" s="123"/>
      <c r="HC134" s="123"/>
      <c r="HD134" s="123"/>
      <c r="HE134" s="123"/>
      <c r="HF134" s="123"/>
      <c r="HG134" s="123"/>
      <c r="HH134" s="123"/>
      <c r="HI134" s="123"/>
      <c r="HJ134" s="123"/>
      <c r="HK134" s="123"/>
      <c r="HL134" s="123"/>
      <c r="HM134" s="123"/>
      <c r="HN134" s="123"/>
      <c r="HO134" s="123"/>
      <c r="HP134" s="123"/>
      <c r="HQ134" s="123"/>
      <c r="HR134" s="123"/>
      <c r="HS134" s="123"/>
      <c r="HT134" s="123"/>
      <c r="HU134" s="123"/>
      <c r="HV134" s="123"/>
      <c r="HW134" s="123"/>
      <c r="HX134" s="123"/>
      <c r="HY134" s="123"/>
      <c r="HZ134" s="123"/>
      <c r="IA134" s="123"/>
      <c r="IB134" s="123"/>
    </row>
    <row r="135" spans="1:236" s="52" customFormat="1" ht="16.5">
      <c r="A135" s="392">
        <v>102</v>
      </c>
      <c r="B135" s="401" t="s">
        <v>190</v>
      </c>
      <c r="C135" s="401" t="s">
        <v>246</v>
      </c>
      <c r="D135" s="402" t="s">
        <v>1400</v>
      </c>
      <c r="E135" s="406">
        <v>29099</v>
      </c>
      <c r="F135" s="399" t="s">
        <v>896</v>
      </c>
      <c r="G135" s="30">
        <v>3600</v>
      </c>
      <c r="H135" s="393" t="s">
        <v>1024</v>
      </c>
      <c r="I135" s="405">
        <v>39400</v>
      </c>
      <c r="J135" s="391" t="s">
        <v>1429</v>
      </c>
      <c r="K135" s="404">
        <v>960910</v>
      </c>
      <c r="L135" s="390" t="s">
        <v>839</v>
      </c>
      <c r="M135" s="30">
        <v>3600</v>
      </c>
      <c r="N135" s="399"/>
      <c r="O135" s="399"/>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c r="EA135" s="123"/>
      <c r="EB135" s="123"/>
      <c r="EC135" s="123"/>
      <c r="ED135" s="123"/>
      <c r="EE135" s="123"/>
      <c r="EF135" s="123"/>
      <c r="EG135" s="123"/>
      <c r="EH135" s="123"/>
      <c r="EI135" s="123"/>
      <c r="EJ135" s="123"/>
      <c r="EK135" s="123"/>
      <c r="EL135" s="123"/>
      <c r="EM135" s="123"/>
      <c r="EN135" s="123"/>
      <c r="EO135" s="123"/>
      <c r="EP135" s="123"/>
      <c r="EQ135" s="123"/>
      <c r="ER135" s="123"/>
      <c r="ES135" s="123"/>
      <c r="ET135" s="123"/>
      <c r="EU135" s="123"/>
      <c r="EV135" s="123"/>
      <c r="EW135" s="123"/>
      <c r="EX135" s="123"/>
      <c r="EY135" s="123"/>
      <c r="EZ135" s="123"/>
      <c r="FA135" s="123"/>
      <c r="FB135" s="123"/>
      <c r="FC135" s="123"/>
      <c r="FD135" s="123"/>
      <c r="FE135" s="123"/>
      <c r="FF135" s="123"/>
      <c r="FG135" s="123"/>
      <c r="FH135" s="123"/>
      <c r="FI135" s="123"/>
      <c r="FJ135" s="123"/>
      <c r="FK135" s="123"/>
      <c r="FL135" s="123"/>
      <c r="FM135" s="123"/>
      <c r="FN135" s="123"/>
      <c r="FO135" s="123"/>
      <c r="FP135" s="123"/>
      <c r="FQ135" s="123"/>
      <c r="FR135" s="123"/>
      <c r="FS135" s="123"/>
      <c r="FT135" s="123"/>
      <c r="FU135" s="123"/>
      <c r="FV135" s="123"/>
      <c r="FW135" s="123"/>
      <c r="FX135" s="123"/>
      <c r="FY135" s="123"/>
      <c r="FZ135" s="123"/>
      <c r="GA135" s="123"/>
      <c r="GB135" s="123"/>
      <c r="GC135" s="123"/>
      <c r="GD135" s="123"/>
      <c r="GE135" s="123"/>
      <c r="GF135" s="123"/>
      <c r="GG135" s="123"/>
      <c r="GH135" s="123"/>
      <c r="GI135" s="123"/>
      <c r="GJ135" s="123"/>
      <c r="GK135" s="123"/>
      <c r="GL135" s="123"/>
      <c r="GM135" s="123"/>
      <c r="GN135" s="123"/>
      <c r="GO135" s="123"/>
      <c r="GP135" s="123"/>
      <c r="GQ135" s="123"/>
      <c r="GR135" s="123"/>
      <c r="GS135" s="123"/>
      <c r="GT135" s="123"/>
      <c r="GU135" s="123"/>
      <c r="GV135" s="123"/>
      <c r="GW135" s="123"/>
      <c r="GX135" s="123"/>
      <c r="GY135" s="123"/>
      <c r="GZ135" s="123"/>
      <c r="HA135" s="123"/>
      <c r="HB135" s="123"/>
      <c r="HC135" s="123"/>
      <c r="HD135" s="123"/>
      <c r="HE135" s="123"/>
      <c r="HF135" s="123"/>
      <c r="HG135" s="123"/>
      <c r="HH135" s="123"/>
      <c r="HI135" s="123"/>
      <c r="HJ135" s="123"/>
      <c r="HK135" s="123"/>
      <c r="HL135" s="123"/>
      <c r="HM135" s="123"/>
      <c r="HN135" s="123"/>
      <c r="HO135" s="123"/>
      <c r="HP135" s="123"/>
      <c r="HQ135" s="123"/>
      <c r="HR135" s="123"/>
      <c r="HS135" s="123"/>
      <c r="HT135" s="123"/>
      <c r="HU135" s="123"/>
      <c r="HV135" s="123"/>
      <c r="HW135" s="123"/>
      <c r="HX135" s="123"/>
      <c r="HY135" s="123"/>
      <c r="HZ135" s="123"/>
      <c r="IA135" s="123"/>
      <c r="IB135" s="123"/>
    </row>
    <row r="136" spans="1:236" s="52" customFormat="1" ht="16.5">
      <c r="A136" s="392"/>
      <c r="B136" s="401"/>
      <c r="C136" s="401"/>
      <c r="D136" s="422"/>
      <c r="E136" s="407"/>
      <c r="F136" s="399"/>
      <c r="G136" s="30">
        <v>1320</v>
      </c>
      <c r="H136" s="393"/>
      <c r="I136" s="405"/>
      <c r="J136" s="391"/>
      <c r="K136" s="404"/>
      <c r="L136" s="390"/>
      <c r="M136" s="30">
        <v>1320</v>
      </c>
      <c r="N136" s="399"/>
      <c r="O136" s="399"/>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123"/>
      <c r="BW136" s="123"/>
      <c r="BX136" s="123"/>
      <c r="BY136" s="123"/>
      <c r="BZ136" s="123"/>
      <c r="CA136" s="123"/>
      <c r="CB136" s="123"/>
      <c r="CC136" s="123"/>
      <c r="CD136" s="123"/>
      <c r="CE136" s="123"/>
      <c r="CF136" s="123"/>
      <c r="CG136" s="123"/>
      <c r="CH136" s="123"/>
      <c r="CI136" s="123"/>
      <c r="CJ136" s="123"/>
      <c r="CK136" s="123"/>
      <c r="CL136" s="123"/>
      <c r="CM136" s="123"/>
      <c r="CN136" s="123"/>
      <c r="CO136" s="123"/>
      <c r="CP136" s="123"/>
      <c r="CQ136" s="123"/>
      <c r="CR136" s="123"/>
      <c r="CS136" s="123"/>
      <c r="CT136" s="123"/>
      <c r="CU136" s="123"/>
      <c r="CV136" s="123"/>
      <c r="CW136" s="123"/>
      <c r="CX136" s="123"/>
      <c r="CY136" s="123"/>
      <c r="CZ136" s="123"/>
      <c r="DA136" s="123"/>
      <c r="DB136" s="123"/>
      <c r="DC136" s="123"/>
      <c r="DD136" s="123"/>
      <c r="DE136" s="123"/>
      <c r="DF136" s="123"/>
      <c r="DG136" s="123"/>
      <c r="DH136" s="123"/>
      <c r="DI136" s="123"/>
      <c r="DJ136" s="123"/>
      <c r="DK136" s="123"/>
      <c r="DL136" s="123"/>
      <c r="DM136" s="123"/>
      <c r="DN136" s="123"/>
      <c r="DO136" s="123"/>
      <c r="DP136" s="123"/>
      <c r="DQ136" s="123"/>
      <c r="DR136" s="123"/>
      <c r="DS136" s="123"/>
      <c r="DT136" s="123"/>
      <c r="DU136" s="123"/>
      <c r="DV136" s="123"/>
      <c r="DW136" s="123"/>
      <c r="DX136" s="123"/>
      <c r="DY136" s="123"/>
      <c r="DZ136" s="123"/>
      <c r="EA136" s="123"/>
      <c r="EB136" s="123"/>
      <c r="EC136" s="123"/>
      <c r="ED136" s="123"/>
      <c r="EE136" s="123"/>
      <c r="EF136" s="123"/>
      <c r="EG136" s="123"/>
      <c r="EH136" s="123"/>
      <c r="EI136" s="123"/>
      <c r="EJ136" s="123"/>
      <c r="EK136" s="123"/>
      <c r="EL136" s="123"/>
      <c r="EM136" s="123"/>
      <c r="EN136" s="123"/>
      <c r="EO136" s="123"/>
      <c r="EP136" s="123"/>
      <c r="EQ136" s="123"/>
      <c r="ER136" s="123"/>
      <c r="ES136" s="123"/>
      <c r="ET136" s="123"/>
      <c r="EU136" s="123"/>
      <c r="EV136" s="123"/>
      <c r="EW136" s="123"/>
      <c r="EX136" s="123"/>
      <c r="EY136" s="123"/>
      <c r="EZ136" s="123"/>
      <c r="FA136" s="123"/>
      <c r="FB136" s="123"/>
      <c r="FC136" s="123"/>
      <c r="FD136" s="123"/>
      <c r="FE136" s="123"/>
      <c r="FF136" s="123"/>
      <c r="FG136" s="123"/>
      <c r="FH136" s="123"/>
      <c r="FI136" s="123"/>
      <c r="FJ136" s="123"/>
      <c r="FK136" s="123"/>
      <c r="FL136" s="123"/>
      <c r="FM136" s="123"/>
      <c r="FN136" s="123"/>
      <c r="FO136" s="123"/>
      <c r="FP136" s="123"/>
      <c r="FQ136" s="123"/>
      <c r="FR136" s="123"/>
      <c r="FS136" s="123"/>
      <c r="FT136" s="123"/>
      <c r="FU136" s="123"/>
      <c r="FV136" s="123"/>
      <c r="FW136" s="123"/>
      <c r="FX136" s="123"/>
      <c r="FY136" s="123"/>
      <c r="FZ136" s="123"/>
      <c r="GA136" s="123"/>
      <c r="GB136" s="123"/>
      <c r="GC136" s="123"/>
      <c r="GD136" s="123"/>
      <c r="GE136" s="123"/>
      <c r="GF136" s="123"/>
      <c r="GG136" s="123"/>
      <c r="GH136" s="123"/>
      <c r="GI136" s="123"/>
      <c r="GJ136" s="123"/>
      <c r="GK136" s="123"/>
      <c r="GL136" s="123"/>
      <c r="GM136" s="123"/>
      <c r="GN136" s="123"/>
      <c r="GO136" s="123"/>
      <c r="GP136" s="123"/>
      <c r="GQ136" s="123"/>
      <c r="GR136" s="123"/>
      <c r="GS136" s="123"/>
      <c r="GT136" s="123"/>
      <c r="GU136" s="123"/>
      <c r="GV136" s="123"/>
      <c r="GW136" s="123"/>
      <c r="GX136" s="123"/>
      <c r="GY136" s="123"/>
      <c r="GZ136" s="123"/>
      <c r="HA136" s="123"/>
      <c r="HB136" s="123"/>
      <c r="HC136" s="123"/>
      <c r="HD136" s="123"/>
      <c r="HE136" s="123"/>
      <c r="HF136" s="123"/>
      <c r="HG136" s="123"/>
      <c r="HH136" s="123"/>
      <c r="HI136" s="123"/>
      <c r="HJ136" s="123"/>
      <c r="HK136" s="123"/>
      <c r="HL136" s="123"/>
      <c r="HM136" s="123"/>
      <c r="HN136" s="123"/>
      <c r="HO136" s="123"/>
      <c r="HP136" s="123"/>
      <c r="HQ136" s="123"/>
      <c r="HR136" s="123"/>
      <c r="HS136" s="123"/>
      <c r="HT136" s="123"/>
      <c r="HU136" s="123"/>
      <c r="HV136" s="123"/>
      <c r="HW136" s="123"/>
      <c r="HX136" s="123"/>
      <c r="HY136" s="123"/>
      <c r="HZ136" s="123"/>
      <c r="IA136" s="123"/>
      <c r="IB136" s="123"/>
    </row>
    <row r="137" spans="1:236" s="52" customFormat="1" ht="16.5">
      <c r="A137" s="392">
        <v>103</v>
      </c>
      <c r="B137" s="401" t="s">
        <v>1310</v>
      </c>
      <c r="C137" s="401" t="s">
        <v>256</v>
      </c>
      <c r="D137" s="403" t="s">
        <v>1399</v>
      </c>
      <c r="E137" s="413">
        <v>36373</v>
      </c>
      <c r="F137" s="399" t="s">
        <v>897</v>
      </c>
      <c r="G137" s="30">
        <v>5000</v>
      </c>
      <c r="H137" s="393" t="s">
        <v>1024</v>
      </c>
      <c r="I137" s="405">
        <v>39400</v>
      </c>
      <c r="J137" s="391" t="s">
        <v>1429</v>
      </c>
      <c r="K137" s="404">
        <v>960910</v>
      </c>
      <c r="L137" s="390" t="s">
        <v>839</v>
      </c>
      <c r="M137" s="30">
        <v>5000</v>
      </c>
      <c r="N137" s="399"/>
      <c r="O137" s="399"/>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c r="BX137" s="123"/>
      <c r="BY137" s="123"/>
      <c r="BZ137" s="123"/>
      <c r="CA137" s="123"/>
      <c r="CB137" s="123"/>
      <c r="CC137" s="123"/>
      <c r="CD137" s="123"/>
      <c r="CE137" s="123"/>
      <c r="CF137" s="123"/>
      <c r="CG137" s="123"/>
      <c r="CH137" s="123"/>
      <c r="CI137" s="123"/>
      <c r="CJ137" s="123"/>
      <c r="CK137" s="123"/>
      <c r="CL137" s="123"/>
      <c r="CM137" s="123"/>
      <c r="CN137" s="123"/>
      <c r="CO137" s="123"/>
      <c r="CP137" s="123"/>
      <c r="CQ137" s="123"/>
      <c r="CR137" s="123"/>
      <c r="CS137" s="123"/>
      <c r="CT137" s="123"/>
      <c r="CU137" s="123"/>
      <c r="CV137" s="123"/>
      <c r="CW137" s="123"/>
      <c r="CX137" s="123"/>
      <c r="CY137" s="123"/>
      <c r="CZ137" s="123"/>
      <c r="DA137" s="123"/>
      <c r="DB137" s="123"/>
      <c r="DC137" s="123"/>
      <c r="DD137" s="123"/>
      <c r="DE137" s="123"/>
      <c r="DF137" s="123"/>
      <c r="DG137" s="123"/>
      <c r="DH137" s="123"/>
      <c r="DI137" s="123"/>
      <c r="DJ137" s="123"/>
      <c r="DK137" s="123"/>
      <c r="DL137" s="123"/>
      <c r="DM137" s="123"/>
      <c r="DN137" s="123"/>
      <c r="DO137" s="123"/>
      <c r="DP137" s="123"/>
      <c r="DQ137" s="123"/>
      <c r="DR137" s="123"/>
      <c r="DS137" s="123"/>
      <c r="DT137" s="123"/>
      <c r="DU137" s="123"/>
      <c r="DV137" s="123"/>
      <c r="DW137" s="123"/>
      <c r="DX137" s="123"/>
      <c r="DY137" s="123"/>
      <c r="DZ137" s="123"/>
      <c r="EA137" s="123"/>
      <c r="EB137" s="123"/>
      <c r="EC137" s="123"/>
      <c r="ED137" s="123"/>
      <c r="EE137" s="123"/>
      <c r="EF137" s="123"/>
      <c r="EG137" s="123"/>
      <c r="EH137" s="123"/>
      <c r="EI137" s="123"/>
      <c r="EJ137" s="123"/>
      <c r="EK137" s="123"/>
      <c r="EL137" s="123"/>
      <c r="EM137" s="123"/>
      <c r="EN137" s="123"/>
      <c r="EO137" s="123"/>
      <c r="EP137" s="123"/>
      <c r="EQ137" s="123"/>
      <c r="ER137" s="123"/>
      <c r="ES137" s="123"/>
      <c r="ET137" s="123"/>
      <c r="EU137" s="123"/>
      <c r="EV137" s="123"/>
      <c r="EW137" s="123"/>
      <c r="EX137" s="123"/>
      <c r="EY137" s="123"/>
      <c r="EZ137" s="123"/>
      <c r="FA137" s="123"/>
      <c r="FB137" s="123"/>
      <c r="FC137" s="123"/>
      <c r="FD137" s="123"/>
      <c r="FE137" s="123"/>
      <c r="FF137" s="123"/>
      <c r="FG137" s="123"/>
      <c r="FH137" s="123"/>
      <c r="FI137" s="123"/>
      <c r="FJ137" s="123"/>
      <c r="FK137" s="123"/>
      <c r="FL137" s="123"/>
      <c r="FM137" s="123"/>
      <c r="FN137" s="123"/>
      <c r="FO137" s="123"/>
      <c r="FP137" s="123"/>
      <c r="FQ137" s="123"/>
      <c r="FR137" s="123"/>
      <c r="FS137" s="123"/>
      <c r="FT137" s="123"/>
      <c r="FU137" s="123"/>
      <c r="FV137" s="123"/>
      <c r="FW137" s="123"/>
      <c r="FX137" s="123"/>
      <c r="FY137" s="123"/>
      <c r="FZ137" s="123"/>
      <c r="GA137" s="123"/>
      <c r="GB137" s="123"/>
      <c r="GC137" s="123"/>
      <c r="GD137" s="123"/>
      <c r="GE137" s="123"/>
      <c r="GF137" s="123"/>
      <c r="GG137" s="123"/>
      <c r="GH137" s="123"/>
      <c r="GI137" s="123"/>
      <c r="GJ137" s="123"/>
      <c r="GK137" s="123"/>
      <c r="GL137" s="123"/>
      <c r="GM137" s="123"/>
      <c r="GN137" s="123"/>
      <c r="GO137" s="123"/>
      <c r="GP137" s="123"/>
      <c r="GQ137" s="123"/>
      <c r="GR137" s="123"/>
      <c r="GS137" s="123"/>
      <c r="GT137" s="123"/>
      <c r="GU137" s="123"/>
      <c r="GV137" s="123"/>
      <c r="GW137" s="123"/>
      <c r="GX137" s="123"/>
      <c r="GY137" s="123"/>
      <c r="GZ137" s="123"/>
      <c r="HA137" s="123"/>
      <c r="HB137" s="123"/>
      <c r="HC137" s="123"/>
      <c r="HD137" s="123"/>
      <c r="HE137" s="123"/>
      <c r="HF137" s="123"/>
      <c r="HG137" s="123"/>
      <c r="HH137" s="123"/>
      <c r="HI137" s="123"/>
      <c r="HJ137" s="123"/>
      <c r="HK137" s="123"/>
      <c r="HL137" s="123"/>
      <c r="HM137" s="123"/>
      <c r="HN137" s="123"/>
      <c r="HO137" s="123"/>
      <c r="HP137" s="123"/>
      <c r="HQ137" s="123"/>
      <c r="HR137" s="123"/>
      <c r="HS137" s="123"/>
      <c r="HT137" s="123"/>
      <c r="HU137" s="123"/>
      <c r="HV137" s="123"/>
      <c r="HW137" s="123"/>
      <c r="HX137" s="123"/>
      <c r="HY137" s="123"/>
      <c r="HZ137" s="123"/>
      <c r="IA137" s="123"/>
      <c r="IB137" s="123"/>
    </row>
    <row r="138" spans="1:236" s="52" customFormat="1" ht="16.5">
      <c r="A138" s="392"/>
      <c r="B138" s="401"/>
      <c r="C138" s="401"/>
      <c r="D138" s="403"/>
      <c r="E138" s="390"/>
      <c r="F138" s="399"/>
      <c r="G138" s="30">
        <v>2840</v>
      </c>
      <c r="H138" s="393"/>
      <c r="I138" s="405"/>
      <c r="J138" s="391"/>
      <c r="K138" s="404"/>
      <c r="L138" s="390"/>
      <c r="M138" s="30">
        <v>2840</v>
      </c>
      <c r="N138" s="399"/>
      <c r="O138" s="399"/>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U138" s="123"/>
      <c r="BV138" s="123"/>
      <c r="BW138" s="123"/>
      <c r="BX138" s="123"/>
      <c r="BY138" s="123"/>
      <c r="BZ138" s="123"/>
      <c r="CA138" s="123"/>
      <c r="CB138" s="123"/>
      <c r="CC138" s="123"/>
      <c r="CD138" s="123"/>
      <c r="CE138" s="123"/>
      <c r="CF138" s="123"/>
      <c r="CG138" s="123"/>
      <c r="CH138" s="123"/>
      <c r="CI138" s="123"/>
      <c r="CJ138" s="123"/>
      <c r="CK138" s="123"/>
      <c r="CL138" s="123"/>
      <c r="CM138" s="123"/>
      <c r="CN138" s="123"/>
      <c r="CO138" s="123"/>
      <c r="CP138" s="123"/>
      <c r="CQ138" s="123"/>
      <c r="CR138" s="123"/>
      <c r="CS138" s="123"/>
      <c r="CT138" s="123"/>
      <c r="CU138" s="123"/>
      <c r="CV138" s="123"/>
      <c r="CW138" s="123"/>
      <c r="CX138" s="123"/>
      <c r="CY138" s="123"/>
      <c r="CZ138" s="123"/>
      <c r="DA138" s="123"/>
      <c r="DB138" s="123"/>
      <c r="DC138" s="123"/>
      <c r="DD138" s="123"/>
      <c r="DE138" s="123"/>
      <c r="DF138" s="123"/>
      <c r="DG138" s="123"/>
      <c r="DH138" s="123"/>
      <c r="DI138" s="123"/>
      <c r="DJ138" s="123"/>
      <c r="DK138" s="123"/>
      <c r="DL138" s="123"/>
      <c r="DM138" s="123"/>
      <c r="DN138" s="123"/>
      <c r="DO138" s="123"/>
      <c r="DP138" s="123"/>
      <c r="DQ138" s="123"/>
      <c r="DR138" s="123"/>
      <c r="DS138" s="123"/>
      <c r="DT138" s="123"/>
      <c r="DU138" s="123"/>
      <c r="DV138" s="123"/>
      <c r="DW138" s="123"/>
      <c r="DX138" s="123"/>
      <c r="DY138" s="123"/>
      <c r="DZ138" s="123"/>
      <c r="EA138" s="123"/>
      <c r="EB138" s="123"/>
      <c r="EC138" s="123"/>
      <c r="ED138" s="123"/>
      <c r="EE138" s="123"/>
      <c r="EF138" s="123"/>
      <c r="EG138" s="123"/>
      <c r="EH138" s="123"/>
      <c r="EI138" s="123"/>
      <c r="EJ138" s="123"/>
      <c r="EK138" s="123"/>
      <c r="EL138" s="123"/>
      <c r="EM138" s="123"/>
      <c r="EN138" s="123"/>
      <c r="EO138" s="123"/>
      <c r="EP138" s="123"/>
      <c r="EQ138" s="123"/>
      <c r="ER138" s="123"/>
      <c r="ES138" s="123"/>
      <c r="ET138" s="123"/>
      <c r="EU138" s="123"/>
      <c r="EV138" s="123"/>
      <c r="EW138" s="123"/>
      <c r="EX138" s="123"/>
      <c r="EY138" s="123"/>
      <c r="EZ138" s="123"/>
      <c r="FA138" s="123"/>
      <c r="FB138" s="123"/>
      <c r="FC138" s="123"/>
      <c r="FD138" s="123"/>
      <c r="FE138" s="123"/>
      <c r="FF138" s="123"/>
      <c r="FG138" s="123"/>
      <c r="FH138" s="123"/>
      <c r="FI138" s="123"/>
      <c r="FJ138" s="123"/>
      <c r="FK138" s="123"/>
      <c r="FL138" s="123"/>
      <c r="FM138" s="123"/>
      <c r="FN138" s="123"/>
      <c r="FO138" s="123"/>
      <c r="FP138" s="123"/>
      <c r="FQ138" s="123"/>
      <c r="FR138" s="123"/>
      <c r="FS138" s="123"/>
      <c r="FT138" s="123"/>
      <c r="FU138" s="123"/>
      <c r="FV138" s="123"/>
      <c r="FW138" s="123"/>
      <c r="FX138" s="123"/>
      <c r="FY138" s="123"/>
      <c r="FZ138" s="123"/>
      <c r="GA138" s="123"/>
      <c r="GB138" s="123"/>
      <c r="GC138" s="123"/>
      <c r="GD138" s="123"/>
      <c r="GE138" s="123"/>
      <c r="GF138" s="123"/>
      <c r="GG138" s="123"/>
      <c r="GH138" s="123"/>
      <c r="GI138" s="123"/>
      <c r="GJ138" s="123"/>
      <c r="GK138" s="123"/>
      <c r="GL138" s="123"/>
      <c r="GM138" s="123"/>
      <c r="GN138" s="123"/>
      <c r="GO138" s="123"/>
      <c r="GP138" s="123"/>
      <c r="GQ138" s="123"/>
      <c r="GR138" s="123"/>
      <c r="GS138" s="123"/>
      <c r="GT138" s="123"/>
      <c r="GU138" s="123"/>
      <c r="GV138" s="123"/>
      <c r="GW138" s="123"/>
      <c r="GX138" s="123"/>
      <c r="GY138" s="123"/>
      <c r="GZ138" s="123"/>
      <c r="HA138" s="123"/>
      <c r="HB138" s="123"/>
      <c r="HC138" s="123"/>
      <c r="HD138" s="123"/>
      <c r="HE138" s="123"/>
      <c r="HF138" s="123"/>
      <c r="HG138" s="123"/>
      <c r="HH138" s="123"/>
      <c r="HI138" s="123"/>
      <c r="HJ138" s="123"/>
      <c r="HK138" s="123"/>
      <c r="HL138" s="123"/>
      <c r="HM138" s="123"/>
      <c r="HN138" s="123"/>
      <c r="HO138" s="123"/>
      <c r="HP138" s="123"/>
      <c r="HQ138" s="123"/>
      <c r="HR138" s="123"/>
      <c r="HS138" s="123"/>
      <c r="HT138" s="123"/>
      <c r="HU138" s="123"/>
      <c r="HV138" s="123"/>
      <c r="HW138" s="123"/>
      <c r="HX138" s="123"/>
      <c r="HY138" s="123"/>
      <c r="HZ138" s="123"/>
      <c r="IA138" s="123"/>
      <c r="IB138" s="123"/>
    </row>
    <row r="139" spans="1:236" s="52" customFormat="1" ht="16.5">
      <c r="A139" s="392">
        <v>104</v>
      </c>
      <c r="B139" s="401" t="s">
        <v>898</v>
      </c>
      <c r="C139" s="401" t="s">
        <v>1388</v>
      </c>
      <c r="D139" s="403" t="s">
        <v>1144</v>
      </c>
      <c r="E139" s="413">
        <v>38930</v>
      </c>
      <c r="F139" s="399" t="s">
        <v>1145</v>
      </c>
      <c r="G139" s="30">
        <v>5000</v>
      </c>
      <c r="H139" s="393" t="s">
        <v>1024</v>
      </c>
      <c r="I139" s="405">
        <v>39400</v>
      </c>
      <c r="J139" s="391" t="s">
        <v>1429</v>
      </c>
      <c r="K139" s="404">
        <v>960912</v>
      </c>
      <c r="L139" s="390" t="s">
        <v>1456</v>
      </c>
      <c r="M139" s="30">
        <v>5000</v>
      </c>
      <c r="N139" s="399"/>
      <c r="O139" s="399"/>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U139" s="123"/>
      <c r="BV139" s="123"/>
      <c r="BW139" s="123"/>
      <c r="BX139" s="123"/>
      <c r="BY139" s="123"/>
      <c r="BZ139" s="123"/>
      <c r="CA139" s="123"/>
      <c r="CB139" s="123"/>
      <c r="CC139" s="123"/>
      <c r="CD139" s="123"/>
      <c r="CE139" s="123"/>
      <c r="CF139" s="123"/>
      <c r="CG139" s="123"/>
      <c r="CH139" s="123"/>
      <c r="CI139" s="123"/>
      <c r="CJ139" s="123"/>
      <c r="CK139" s="123"/>
      <c r="CL139" s="123"/>
      <c r="CM139" s="123"/>
      <c r="CN139" s="123"/>
      <c r="CO139" s="123"/>
      <c r="CP139" s="123"/>
      <c r="CQ139" s="123"/>
      <c r="CR139" s="123"/>
      <c r="CS139" s="123"/>
      <c r="CT139" s="123"/>
      <c r="CU139" s="123"/>
      <c r="CV139" s="123"/>
      <c r="CW139" s="123"/>
      <c r="CX139" s="123"/>
      <c r="CY139" s="123"/>
      <c r="CZ139" s="123"/>
      <c r="DA139" s="123"/>
      <c r="DB139" s="123"/>
      <c r="DC139" s="123"/>
      <c r="DD139" s="123"/>
      <c r="DE139" s="123"/>
      <c r="DF139" s="123"/>
      <c r="DG139" s="123"/>
      <c r="DH139" s="123"/>
      <c r="DI139" s="123"/>
      <c r="DJ139" s="123"/>
      <c r="DK139" s="123"/>
      <c r="DL139" s="123"/>
      <c r="DM139" s="123"/>
      <c r="DN139" s="123"/>
      <c r="DO139" s="123"/>
      <c r="DP139" s="123"/>
      <c r="DQ139" s="123"/>
      <c r="DR139" s="123"/>
      <c r="DS139" s="123"/>
      <c r="DT139" s="123"/>
      <c r="DU139" s="123"/>
      <c r="DV139" s="123"/>
      <c r="DW139" s="123"/>
      <c r="DX139" s="123"/>
      <c r="DY139" s="123"/>
      <c r="DZ139" s="123"/>
      <c r="EA139" s="123"/>
      <c r="EB139" s="123"/>
      <c r="EC139" s="123"/>
      <c r="ED139" s="123"/>
      <c r="EE139" s="123"/>
      <c r="EF139" s="123"/>
      <c r="EG139" s="123"/>
      <c r="EH139" s="123"/>
      <c r="EI139" s="123"/>
      <c r="EJ139" s="123"/>
      <c r="EK139" s="123"/>
      <c r="EL139" s="123"/>
      <c r="EM139" s="123"/>
      <c r="EN139" s="123"/>
      <c r="EO139" s="123"/>
      <c r="EP139" s="123"/>
      <c r="EQ139" s="123"/>
      <c r="ER139" s="123"/>
      <c r="ES139" s="123"/>
      <c r="ET139" s="123"/>
      <c r="EU139" s="123"/>
      <c r="EV139" s="123"/>
      <c r="EW139" s="123"/>
      <c r="EX139" s="123"/>
      <c r="EY139" s="123"/>
      <c r="EZ139" s="123"/>
      <c r="FA139" s="123"/>
      <c r="FB139" s="123"/>
      <c r="FC139" s="123"/>
      <c r="FD139" s="123"/>
      <c r="FE139" s="123"/>
      <c r="FF139" s="123"/>
      <c r="FG139" s="123"/>
      <c r="FH139" s="123"/>
      <c r="FI139" s="123"/>
      <c r="FJ139" s="123"/>
      <c r="FK139" s="123"/>
      <c r="FL139" s="123"/>
      <c r="FM139" s="123"/>
      <c r="FN139" s="123"/>
      <c r="FO139" s="123"/>
      <c r="FP139" s="123"/>
      <c r="FQ139" s="123"/>
      <c r="FR139" s="123"/>
      <c r="FS139" s="123"/>
      <c r="FT139" s="123"/>
      <c r="FU139" s="123"/>
      <c r="FV139" s="123"/>
      <c r="FW139" s="123"/>
      <c r="FX139" s="123"/>
      <c r="FY139" s="123"/>
      <c r="FZ139" s="123"/>
      <c r="GA139" s="123"/>
      <c r="GB139" s="123"/>
      <c r="GC139" s="123"/>
      <c r="GD139" s="123"/>
      <c r="GE139" s="123"/>
      <c r="GF139" s="123"/>
      <c r="GG139" s="123"/>
      <c r="GH139" s="123"/>
      <c r="GI139" s="123"/>
      <c r="GJ139" s="123"/>
      <c r="GK139" s="123"/>
      <c r="GL139" s="123"/>
      <c r="GM139" s="123"/>
      <c r="GN139" s="123"/>
      <c r="GO139" s="123"/>
      <c r="GP139" s="123"/>
      <c r="GQ139" s="123"/>
      <c r="GR139" s="123"/>
      <c r="GS139" s="123"/>
      <c r="GT139" s="123"/>
      <c r="GU139" s="123"/>
      <c r="GV139" s="123"/>
      <c r="GW139" s="123"/>
      <c r="GX139" s="123"/>
      <c r="GY139" s="123"/>
      <c r="GZ139" s="123"/>
      <c r="HA139" s="123"/>
      <c r="HB139" s="123"/>
      <c r="HC139" s="123"/>
      <c r="HD139" s="123"/>
      <c r="HE139" s="123"/>
      <c r="HF139" s="123"/>
      <c r="HG139" s="123"/>
      <c r="HH139" s="123"/>
      <c r="HI139" s="123"/>
      <c r="HJ139" s="123"/>
      <c r="HK139" s="123"/>
      <c r="HL139" s="123"/>
      <c r="HM139" s="123"/>
      <c r="HN139" s="123"/>
      <c r="HO139" s="123"/>
      <c r="HP139" s="123"/>
      <c r="HQ139" s="123"/>
      <c r="HR139" s="123"/>
      <c r="HS139" s="123"/>
      <c r="HT139" s="123"/>
      <c r="HU139" s="123"/>
      <c r="HV139" s="123"/>
      <c r="HW139" s="123"/>
      <c r="HX139" s="123"/>
      <c r="HY139" s="123"/>
      <c r="HZ139" s="123"/>
      <c r="IA139" s="123"/>
      <c r="IB139" s="123"/>
    </row>
    <row r="140" spans="1:236" s="52" customFormat="1" ht="16.5">
      <c r="A140" s="392"/>
      <c r="B140" s="401"/>
      <c r="C140" s="401"/>
      <c r="D140" s="403"/>
      <c r="E140" s="390"/>
      <c r="F140" s="399"/>
      <c r="G140" s="30">
        <v>1500</v>
      </c>
      <c r="H140" s="393"/>
      <c r="I140" s="405"/>
      <c r="J140" s="391"/>
      <c r="K140" s="404"/>
      <c r="L140" s="390"/>
      <c r="M140" s="30">
        <v>1500</v>
      </c>
      <c r="N140" s="399"/>
      <c r="O140" s="399"/>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U140" s="123"/>
      <c r="BV140" s="123"/>
      <c r="BW140" s="123"/>
      <c r="BX140" s="123"/>
      <c r="BY140" s="123"/>
      <c r="BZ140" s="123"/>
      <c r="CA140" s="123"/>
      <c r="CB140" s="123"/>
      <c r="CC140" s="123"/>
      <c r="CD140" s="123"/>
      <c r="CE140" s="123"/>
      <c r="CF140" s="123"/>
      <c r="CG140" s="123"/>
      <c r="CH140" s="123"/>
      <c r="CI140" s="123"/>
      <c r="CJ140" s="123"/>
      <c r="CK140" s="123"/>
      <c r="CL140" s="123"/>
      <c r="CM140" s="123"/>
      <c r="CN140" s="123"/>
      <c r="CO140" s="123"/>
      <c r="CP140" s="123"/>
      <c r="CQ140" s="123"/>
      <c r="CR140" s="123"/>
      <c r="CS140" s="123"/>
      <c r="CT140" s="123"/>
      <c r="CU140" s="123"/>
      <c r="CV140" s="123"/>
      <c r="CW140" s="123"/>
      <c r="CX140" s="123"/>
      <c r="CY140" s="123"/>
      <c r="CZ140" s="123"/>
      <c r="DA140" s="123"/>
      <c r="DB140" s="123"/>
      <c r="DC140" s="123"/>
      <c r="DD140" s="123"/>
      <c r="DE140" s="123"/>
      <c r="DF140" s="123"/>
      <c r="DG140" s="123"/>
      <c r="DH140" s="123"/>
      <c r="DI140" s="123"/>
      <c r="DJ140" s="123"/>
      <c r="DK140" s="123"/>
      <c r="DL140" s="123"/>
      <c r="DM140" s="123"/>
      <c r="DN140" s="123"/>
      <c r="DO140" s="123"/>
      <c r="DP140" s="123"/>
      <c r="DQ140" s="123"/>
      <c r="DR140" s="123"/>
      <c r="DS140" s="123"/>
      <c r="DT140" s="123"/>
      <c r="DU140" s="123"/>
      <c r="DV140" s="123"/>
      <c r="DW140" s="123"/>
      <c r="DX140" s="123"/>
      <c r="DY140" s="123"/>
      <c r="DZ140" s="123"/>
      <c r="EA140" s="123"/>
      <c r="EB140" s="123"/>
      <c r="EC140" s="123"/>
      <c r="ED140" s="123"/>
      <c r="EE140" s="123"/>
      <c r="EF140" s="123"/>
      <c r="EG140" s="123"/>
      <c r="EH140" s="123"/>
      <c r="EI140" s="123"/>
      <c r="EJ140" s="123"/>
      <c r="EK140" s="123"/>
      <c r="EL140" s="123"/>
      <c r="EM140" s="123"/>
      <c r="EN140" s="123"/>
      <c r="EO140" s="123"/>
      <c r="EP140" s="123"/>
      <c r="EQ140" s="123"/>
      <c r="ER140" s="123"/>
      <c r="ES140" s="123"/>
      <c r="ET140" s="123"/>
      <c r="EU140" s="123"/>
      <c r="EV140" s="123"/>
      <c r="EW140" s="123"/>
      <c r="EX140" s="123"/>
      <c r="EY140" s="123"/>
      <c r="EZ140" s="123"/>
      <c r="FA140" s="123"/>
      <c r="FB140" s="123"/>
      <c r="FC140" s="123"/>
      <c r="FD140" s="123"/>
      <c r="FE140" s="123"/>
      <c r="FF140" s="123"/>
      <c r="FG140" s="123"/>
      <c r="FH140" s="123"/>
      <c r="FI140" s="123"/>
      <c r="FJ140" s="123"/>
      <c r="FK140" s="123"/>
      <c r="FL140" s="123"/>
      <c r="FM140" s="123"/>
      <c r="FN140" s="123"/>
      <c r="FO140" s="123"/>
      <c r="FP140" s="123"/>
      <c r="FQ140" s="123"/>
      <c r="FR140" s="123"/>
      <c r="FS140" s="123"/>
      <c r="FT140" s="123"/>
      <c r="FU140" s="123"/>
      <c r="FV140" s="123"/>
      <c r="FW140" s="123"/>
      <c r="FX140" s="123"/>
      <c r="FY140" s="123"/>
      <c r="FZ140" s="123"/>
      <c r="GA140" s="123"/>
      <c r="GB140" s="123"/>
      <c r="GC140" s="123"/>
      <c r="GD140" s="123"/>
      <c r="GE140" s="123"/>
      <c r="GF140" s="123"/>
      <c r="GG140" s="123"/>
      <c r="GH140" s="123"/>
      <c r="GI140" s="123"/>
      <c r="GJ140" s="123"/>
      <c r="GK140" s="123"/>
      <c r="GL140" s="123"/>
      <c r="GM140" s="123"/>
      <c r="GN140" s="123"/>
      <c r="GO140" s="123"/>
      <c r="GP140" s="123"/>
      <c r="GQ140" s="123"/>
      <c r="GR140" s="123"/>
      <c r="GS140" s="123"/>
      <c r="GT140" s="123"/>
      <c r="GU140" s="123"/>
      <c r="GV140" s="123"/>
      <c r="GW140" s="123"/>
      <c r="GX140" s="123"/>
      <c r="GY140" s="123"/>
      <c r="GZ140" s="123"/>
      <c r="HA140" s="123"/>
      <c r="HB140" s="123"/>
      <c r="HC140" s="123"/>
      <c r="HD140" s="123"/>
      <c r="HE140" s="123"/>
      <c r="HF140" s="123"/>
      <c r="HG140" s="123"/>
      <c r="HH140" s="123"/>
      <c r="HI140" s="123"/>
      <c r="HJ140" s="123"/>
      <c r="HK140" s="123"/>
      <c r="HL140" s="123"/>
      <c r="HM140" s="123"/>
      <c r="HN140" s="123"/>
      <c r="HO140" s="123"/>
      <c r="HP140" s="123"/>
      <c r="HQ140" s="123"/>
      <c r="HR140" s="123"/>
      <c r="HS140" s="123"/>
      <c r="HT140" s="123"/>
      <c r="HU140" s="123"/>
      <c r="HV140" s="123"/>
      <c r="HW140" s="123"/>
      <c r="HX140" s="123"/>
      <c r="HY140" s="123"/>
      <c r="HZ140" s="123"/>
      <c r="IA140" s="123"/>
      <c r="IB140" s="123"/>
    </row>
    <row r="141" spans="1:236" s="52" customFormat="1" ht="16.5">
      <c r="A141" s="392">
        <v>105</v>
      </c>
      <c r="B141" s="401" t="s">
        <v>1146</v>
      </c>
      <c r="C141" s="401" t="s">
        <v>1359</v>
      </c>
      <c r="D141" s="403" t="s">
        <v>1147</v>
      </c>
      <c r="E141" s="413">
        <v>38565</v>
      </c>
      <c r="F141" s="399" t="s">
        <v>1145</v>
      </c>
      <c r="G141" s="30">
        <v>5000</v>
      </c>
      <c r="H141" s="393" t="s">
        <v>1024</v>
      </c>
      <c r="I141" s="405">
        <v>39400</v>
      </c>
      <c r="J141" s="391" t="s">
        <v>1429</v>
      </c>
      <c r="K141" s="404">
        <v>960912</v>
      </c>
      <c r="L141" s="390" t="s">
        <v>1456</v>
      </c>
      <c r="M141" s="30">
        <v>5000</v>
      </c>
      <c r="N141" s="399"/>
      <c r="O141" s="399"/>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U141" s="123"/>
      <c r="BV141" s="123"/>
      <c r="BW141" s="123"/>
      <c r="BX141" s="123"/>
      <c r="BY141" s="123"/>
      <c r="BZ141" s="123"/>
      <c r="CA141" s="123"/>
      <c r="CB141" s="123"/>
      <c r="CC141" s="123"/>
      <c r="CD141" s="123"/>
      <c r="CE141" s="123"/>
      <c r="CF141" s="123"/>
      <c r="CG141" s="123"/>
      <c r="CH141" s="123"/>
      <c r="CI141" s="123"/>
      <c r="CJ141" s="123"/>
      <c r="CK141" s="123"/>
      <c r="CL141" s="123"/>
      <c r="CM141" s="123"/>
      <c r="CN141" s="123"/>
      <c r="CO141" s="123"/>
      <c r="CP141" s="123"/>
      <c r="CQ141" s="123"/>
      <c r="CR141" s="123"/>
      <c r="CS141" s="123"/>
      <c r="CT141" s="123"/>
      <c r="CU141" s="123"/>
      <c r="CV141" s="123"/>
      <c r="CW141" s="123"/>
      <c r="CX141" s="123"/>
      <c r="CY141" s="123"/>
      <c r="CZ141" s="123"/>
      <c r="DA141" s="123"/>
      <c r="DB141" s="123"/>
      <c r="DC141" s="123"/>
      <c r="DD141" s="123"/>
      <c r="DE141" s="123"/>
      <c r="DF141" s="123"/>
      <c r="DG141" s="123"/>
      <c r="DH141" s="123"/>
      <c r="DI141" s="123"/>
      <c r="DJ141" s="123"/>
      <c r="DK141" s="123"/>
      <c r="DL141" s="123"/>
      <c r="DM141" s="123"/>
      <c r="DN141" s="123"/>
      <c r="DO141" s="123"/>
      <c r="DP141" s="123"/>
      <c r="DQ141" s="123"/>
      <c r="DR141" s="123"/>
      <c r="DS141" s="123"/>
      <c r="DT141" s="123"/>
      <c r="DU141" s="123"/>
      <c r="DV141" s="123"/>
      <c r="DW141" s="123"/>
      <c r="DX141" s="123"/>
      <c r="DY141" s="123"/>
      <c r="DZ141" s="123"/>
      <c r="EA141" s="123"/>
      <c r="EB141" s="123"/>
      <c r="EC141" s="123"/>
      <c r="ED141" s="123"/>
      <c r="EE141" s="123"/>
      <c r="EF141" s="123"/>
      <c r="EG141" s="123"/>
      <c r="EH141" s="123"/>
      <c r="EI141" s="123"/>
      <c r="EJ141" s="123"/>
      <c r="EK141" s="123"/>
      <c r="EL141" s="123"/>
      <c r="EM141" s="123"/>
      <c r="EN141" s="123"/>
      <c r="EO141" s="123"/>
      <c r="EP141" s="123"/>
      <c r="EQ141" s="123"/>
      <c r="ER141" s="123"/>
      <c r="ES141" s="123"/>
      <c r="ET141" s="123"/>
      <c r="EU141" s="123"/>
      <c r="EV141" s="123"/>
      <c r="EW141" s="123"/>
      <c r="EX141" s="123"/>
      <c r="EY141" s="123"/>
      <c r="EZ141" s="123"/>
      <c r="FA141" s="123"/>
      <c r="FB141" s="123"/>
      <c r="FC141" s="123"/>
      <c r="FD141" s="123"/>
      <c r="FE141" s="123"/>
      <c r="FF141" s="123"/>
      <c r="FG141" s="123"/>
      <c r="FH141" s="123"/>
      <c r="FI141" s="123"/>
      <c r="FJ141" s="123"/>
      <c r="FK141" s="123"/>
      <c r="FL141" s="123"/>
      <c r="FM141" s="123"/>
      <c r="FN141" s="123"/>
      <c r="FO141" s="123"/>
      <c r="FP141" s="123"/>
      <c r="FQ141" s="123"/>
      <c r="FR141" s="123"/>
      <c r="FS141" s="123"/>
      <c r="FT141" s="123"/>
      <c r="FU141" s="123"/>
      <c r="FV141" s="123"/>
      <c r="FW141" s="123"/>
      <c r="FX141" s="123"/>
      <c r="FY141" s="123"/>
      <c r="FZ141" s="123"/>
      <c r="GA141" s="123"/>
      <c r="GB141" s="123"/>
      <c r="GC141" s="123"/>
      <c r="GD141" s="123"/>
      <c r="GE141" s="123"/>
      <c r="GF141" s="123"/>
      <c r="GG141" s="123"/>
      <c r="GH141" s="123"/>
      <c r="GI141" s="123"/>
      <c r="GJ141" s="123"/>
      <c r="GK141" s="123"/>
      <c r="GL141" s="123"/>
      <c r="GM141" s="123"/>
      <c r="GN141" s="123"/>
      <c r="GO141" s="123"/>
      <c r="GP141" s="123"/>
      <c r="GQ141" s="123"/>
      <c r="GR141" s="123"/>
      <c r="GS141" s="123"/>
      <c r="GT141" s="123"/>
      <c r="GU141" s="123"/>
      <c r="GV141" s="123"/>
      <c r="GW141" s="123"/>
      <c r="GX141" s="123"/>
      <c r="GY141" s="123"/>
      <c r="GZ141" s="123"/>
      <c r="HA141" s="123"/>
      <c r="HB141" s="123"/>
      <c r="HC141" s="123"/>
      <c r="HD141" s="123"/>
      <c r="HE141" s="123"/>
      <c r="HF141" s="123"/>
      <c r="HG141" s="123"/>
      <c r="HH141" s="123"/>
      <c r="HI141" s="123"/>
      <c r="HJ141" s="123"/>
      <c r="HK141" s="123"/>
      <c r="HL141" s="123"/>
      <c r="HM141" s="123"/>
      <c r="HN141" s="123"/>
      <c r="HO141" s="123"/>
      <c r="HP141" s="123"/>
      <c r="HQ141" s="123"/>
      <c r="HR141" s="123"/>
      <c r="HS141" s="123"/>
      <c r="HT141" s="123"/>
      <c r="HU141" s="123"/>
      <c r="HV141" s="123"/>
      <c r="HW141" s="123"/>
      <c r="HX141" s="123"/>
      <c r="HY141" s="123"/>
      <c r="HZ141" s="123"/>
      <c r="IA141" s="123"/>
      <c r="IB141" s="123"/>
    </row>
    <row r="142" spans="1:236" s="52" customFormat="1" ht="16.5">
      <c r="A142" s="392"/>
      <c r="B142" s="401"/>
      <c r="C142" s="401"/>
      <c r="D142" s="403"/>
      <c r="E142" s="390"/>
      <c r="F142" s="399"/>
      <c r="G142" s="30">
        <v>900</v>
      </c>
      <c r="H142" s="393"/>
      <c r="I142" s="405"/>
      <c r="J142" s="391"/>
      <c r="K142" s="404"/>
      <c r="L142" s="390"/>
      <c r="M142" s="30">
        <v>900</v>
      </c>
      <c r="N142" s="399"/>
      <c r="O142" s="399"/>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3"/>
      <c r="BT142" s="123"/>
      <c r="BU142" s="123"/>
      <c r="BV142" s="123"/>
      <c r="BW142" s="123"/>
      <c r="BX142" s="123"/>
      <c r="BY142" s="123"/>
      <c r="BZ142" s="123"/>
      <c r="CA142" s="123"/>
      <c r="CB142" s="123"/>
      <c r="CC142" s="123"/>
      <c r="CD142" s="123"/>
      <c r="CE142" s="123"/>
      <c r="CF142" s="123"/>
      <c r="CG142" s="123"/>
      <c r="CH142" s="123"/>
      <c r="CI142" s="123"/>
      <c r="CJ142" s="123"/>
      <c r="CK142" s="123"/>
      <c r="CL142" s="123"/>
      <c r="CM142" s="123"/>
      <c r="CN142" s="123"/>
      <c r="CO142" s="123"/>
      <c r="CP142" s="123"/>
      <c r="CQ142" s="123"/>
      <c r="CR142" s="123"/>
      <c r="CS142" s="123"/>
      <c r="CT142" s="123"/>
      <c r="CU142" s="123"/>
      <c r="CV142" s="123"/>
      <c r="CW142" s="123"/>
      <c r="CX142" s="123"/>
      <c r="CY142" s="123"/>
      <c r="CZ142" s="123"/>
      <c r="DA142" s="123"/>
      <c r="DB142" s="123"/>
      <c r="DC142" s="123"/>
      <c r="DD142" s="123"/>
      <c r="DE142" s="123"/>
      <c r="DF142" s="123"/>
      <c r="DG142" s="123"/>
      <c r="DH142" s="123"/>
      <c r="DI142" s="123"/>
      <c r="DJ142" s="123"/>
      <c r="DK142" s="123"/>
      <c r="DL142" s="123"/>
      <c r="DM142" s="123"/>
      <c r="DN142" s="123"/>
      <c r="DO142" s="123"/>
      <c r="DP142" s="123"/>
      <c r="DQ142" s="123"/>
      <c r="DR142" s="123"/>
      <c r="DS142" s="123"/>
      <c r="DT142" s="123"/>
      <c r="DU142" s="123"/>
      <c r="DV142" s="123"/>
      <c r="DW142" s="123"/>
      <c r="DX142" s="123"/>
      <c r="DY142" s="123"/>
      <c r="DZ142" s="123"/>
      <c r="EA142" s="123"/>
      <c r="EB142" s="123"/>
      <c r="EC142" s="123"/>
      <c r="ED142" s="123"/>
      <c r="EE142" s="123"/>
      <c r="EF142" s="123"/>
      <c r="EG142" s="123"/>
      <c r="EH142" s="123"/>
      <c r="EI142" s="123"/>
      <c r="EJ142" s="123"/>
      <c r="EK142" s="123"/>
      <c r="EL142" s="123"/>
      <c r="EM142" s="123"/>
      <c r="EN142" s="123"/>
      <c r="EO142" s="123"/>
      <c r="EP142" s="123"/>
      <c r="EQ142" s="123"/>
      <c r="ER142" s="123"/>
      <c r="ES142" s="123"/>
      <c r="ET142" s="123"/>
      <c r="EU142" s="123"/>
      <c r="EV142" s="123"/>
      <c r="EW142" s="123"/>
      <c r="EX142" s="123"/>
      <c r="EY142" s="123"/>
      <c r="EZ142" s="123"/>
      <c r="FA142" s="123"/>
      <c r="FB142" s="123"/>
      <c r="FC142" s="123"/>
      <c r="FD142" s="123"/>
      <c r="FE142" s="123"/>
      <c r="FF142" s="123"/>
      <c r="FG142" s="123"/>
      <c r="FH142" s="123"/>
      <c r="FI142" s="123"/>
      <c r="FJ142" s="123"/>
      <c r="FK142" s="123"/>
      <c r="FL142" s="123"/>
      <c r="FM142" s="123"/>
      <c r="FN142" s="123"/>
      <c r="FO142" s="123"/>
      <c r="FP142" s="123"/>
      <c r="FQ142" s="123"/>
      <c r="FR142" s="123"/>
      <c r="FS142" s="123"/>
      <c r="FT142" s="123"/>
      <c r="FU142" s="123"/>
      <c r="FV142" s="123"/>
      <c r="FW142" s="123"/>
      <c r="FX142" s="123"/>
      <c r="FY142" s="123"/>
      <c r="FZ142" s="123"/>
      <c r="GA142" s="123"/>
      <c r="GB142" s="123"/>
      <c r="GC142" s="123"/>
      <c r="GD142" s="123"/>
      <c r="GE142" s="123"/>
      <c r="GF142" s="123"/>
      <c r="GG142" s="123"/>
      <c r="GH142" s="123"/>
      <c r="GI142" s="123"/>
      <c r="GJ142" s="123"/>
      <c r="GK142" s="123"/>
      <c r="GL142" s="123"/>
      <c r="GM142" s="123"/>
      <c r="GN142" s="123"/>
      <c r="GO142" s="123"/>
      <c r="GP142" s="123"/>
      <c r="GQ142" s="123"/>
      <c r="GR142" s="123"/>
      <c r="GS142" s="123"/>
      <c r="GT142" s="123"/>
      <c r="GU142" s="123"/>
      <c r="GV142" s="123"/>
      <c r="GW142" s="123"/>
      <c r="GX142" s="123"/>
      <c r="GY142" s="123"/>
      <c r="GZ142" s="123"/>
      <c r="HA142" s="123"/>
      <c r="HB142" s="123"/>
      <c r="HC142" s="123"/>
      <c r="HD142" s="123"/>
      <c r="HE142" s="123"/>
      <c r="HF142" s="123"/>
      <c r="HG142" s="123"/>
      <c r="HH142" s="123"/>
      <c r="HI142" s="123"/>
      <c r="HJ142" s="123"/>
      <c r="HK142" s="123"/>
      <c r="HL142" s="123"/>
      <c r="HM142" s="123"/>
      <c r="HN142" s="123"/>
      <c r="HO142" s="123"/>
      <c r="HP142" s="123"/>
      <c r="HQ142" s="123"/>
      <c r="HR142" s="123"/>
      <c r="HS142" s="123"/>
      <c r="HT142" s="123"/>
      <c r="HU142" s="123"/>
      <c r="HV142" s="123"/>
      <c r="HW142" s="123"/>
      <c r="HX142" s="123"/>
      <c r="HY142" s="123"/>
      <c r="HZ142" s="123"/>
      <c r="IA142" s="123"/>
      <c r="IB142" s="123"/>
    </row>
    <row r="143" spans="1:236" s="52" customFormat="1" ht="33">
      <c r="A143" s="17">
        <v>106</v>
      </c>
      <c r="B143" s="21" t="s">
        <v>1148</v>
      </c>
      <c r="C143" s="21" t="s">
        <v>259</v>
      </c>
      <c r="D143" s="39" t="s">
        <v>1398</v>
      </c>
      <c r="E143" s="143">
        <v>36039</v>
      </c>
      <c r="F143" s="53" t="s">
        <v>1149</v>
      </c>
      <c r="G143" s="30">
        <v>578</v>
      </c>
      <c r="H143" s="121" t="s">
        <v>1774</v>
      </c>
      <c r="I143" s="254">
        <v>39400</v>
      </c>
      <c r="J143" s="35" t="s">
        <v>1432</v>
      </c>
      <c r="K143" s="41">
        <v>960919</v>
      </c>
      <c r="L143" s="42" t="s">
        <v>1026</v>
      </c>
      <c r="M143" s="30">
        <v>578</v>
      </c>
      <c r="N143" s="53"/>
      <c r="O143" s="5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c r="BT143" s="123"/>
      <c r="BU143" s="123"/>
      <c r="BV143" s="123"/>
      <c r="BW143" s="123"/>
      <c r="BX143" s="123"/>
      <c r="BY143" s="123"/>
      <c r="BZ143" s="123"/>
      <c r="CA143" s="123"/>
      <c r="CB143" s="123"/>
      <c r="CC143" s="123"/>
      <c r="CD143" s="123"/>
      <c r="CE143" s="123"/>
      <c r="CF143" s="123"/>
      <c r="CG143" s="123"/>
      <c r="CH143" s="123"/>
      <c r="CI143" s="123"/>
      <c r="CJ143" s="123"/>
      <c r="CK143" s="123"/>
      <c r="CL143" s="123"/>
      <c r="CM143" s="123"/>
      <c r="CN143" s="123"/>
      <c r="CO143" s="123"/>
      <c r="CP143" s="123"/>
      <c r="CQ143" s="123"/>
      <c r="CR143" s="123"/>
      <c r="CS143" s="123"/>
      <c r="CT143" s="123"/>
      <c r="CU143" s="123"/>
      <c r="CV143" s="123"/>
      <c r="CW143" s="123"/>
      <c r="CX143" s="123"/>
      <c r="CY143" s="123"/>
      <c r="CZ143" s="123"/>
      <c r="DA143" s="123"/>
      <c r="DB143" s="123"/>
      <c r="DC143" s="123"/>
      <c r="DD143" s="123"/>
      <c r="DE143" s="123"/>
      <c r="DF143" s="123"/>
      <c r="DG143" s="123"/>
      <c r="DH143" s="123"/>
      <c r="DI143" s="123"/>
      <c r="DJ143" s="123"/>
      <c r="DK143" s="123"/>
      <c r="DL143" s="123"/>
      <c r="DM143" s="123"/>
      <c r="DN143" s="123"/>
      <c r="DO143" s="123"/>
      <c r="DP143" s="123"/>
      <c r="DQ143" s="123"/>
      <c r="DR143" s="123"/>
      <c r="DS143" s="123"/>
      <c r="DT143" s="123"/>
      <c r="DU143" s="123"/>
      <c r="DV143" s="123"/>
      <c r="DW143" s="123"/>
      <c r="DX143" s="123"/>
      <c r="DY143" s="123"/>
      <c r="DZ143" s="123"/>
      <c r="EA143" s="123"/>
      <c r="EB143" s="123"/>
      <c r="EC143" s="123"/>
      <c r="ED143" s="123"/>
      <c r="EE143" s="123"/>
      <c r="EF143" s="123"/>
      <c r="EG143" s="123"/>
      <c r="EH143" s="123"/>
      <c r="EI143" s="123"/>
      <c r="EJ143" s="123"/>
      <c r="EK143" s="123"/>
      <c r="EL143" s="123"/>
      <c r="EM143" s="123"/>
      <c r="EN143" s="123"/>
      <c r="EO143" s="123"/>
      <c r="EP143" s="123"/>
      <c r="EQ143" s="123"/>
      <c r="ER143" s="123"/>
      <c r="ES143" s="123"/>
      <c r="ET143" s="123"/>
      <c r="EU143" s="123"/>
      <c r="EV143" s="123"/>
      <c r="EW143" s="123"/>
      <c r="EX143" s="123"/>
      <c r="EY143" s="123"/>
      <c r="EZ143" s="123"/>
      <c r="FA143" s="123"/>
      <c r="FB143" s="123"/>
      <c r="FC143" s="123"/>
      <c r="FD143" s="123"/>
      <c r="FE143" s="123"/>
      <c r="FF143" s="123"/>
      <c r="FG143" s="123"/>
      <c r="FH143" s="123"/>
      <c r="FI143" s="123"/>
      <c r="FJ143" s="123"/>
      <c r="FK143" s="123"/>
      <c r="FL143" s="123"/>
      <c r="FM143" s="123"/>
      <c r="FN143" s="123"/>
      <c r="FO143" s="123"/>
      <c r="FP143" s="123"/>
      <c r="FQ143" s="123"/>
      <c r="FR143" s="123"/>
      <c r="FS143" s="123"/>
      <c r="FT143" s="123"/>
      <c r="FU143" s="123"/>
      <c r="FV143" s="123"/>
      <c r="FW143" s="123"/>
      <c r="FX143" s="123"/>
      <c r="FY143" s="123"/>
      <c r="FZ143" s="123"/>
      <c r="GA143" s="123"/>
      <c r="GB143" s="123"/>
      <c r="GC143" s="123"/>
      <c r="GD143" s="123"/>
      <c r="GE143" s="123"/>
      <c r="GF143" s="123"/>
      <c r="GG143" s="123"/>
      <c r="GH143" s="123"/>
      <c r="GI143" s="123"/>
      <c r="GJ143" s="123"/>
      <c r="GK143" s="123"/>
      <c r="GL143" s="123"/>
      <c r="GM143" s="123"/>
      <c r="GN143" s="123"/>
      <c r="GO143" s="123"/>
      <c r="GP143" s="123"/>
      <c r="GQ143" s="123"/>
      <c r="GR143" s="123"/>
      <c r="GS143" s="123"/>
      <c r="GT143" s="123"/>
      <c r="GU143" s="123"/>
      <c r="GV143" s="123"/>
      <c r="GW143" s="123"/>
      <c r="GX143" s="123"/>
      <c r="GY143" s="123"/>
      <c r="GZ143" s="123"/>
      <c r="HA143" s="123"/>
      <c r="HB143" s="123"/>
      <c r="HC143" s="123"/>
      <c r="HD143" s="123"/>
      <c r="HE143" s="123"/>
      <c r="HF143" s="123"/>
      <c r="HG143" s="123"/>
      <c r="HH143" s="123"/>
      <c r="HI143" s="123"/>
      <c r="HJ143" s="123"/>
      <c r="HK143" s="123"/>
      <c r="HL143" s="123"/>
      <c r="HM143" s="123"/>
      <c r="HN143" s="123"/>
      <c r="HO143" s="123"/>
      <c r="HP143" s="123"/>
      <c r="HQ143" s="123"/>
      <c r="HR143" s="123"/>
      <c r="HS143" s="123"/>
      <c r="HT143" s="123"/>
      <c r="HU143" s="123"/>
      <c r="HV143" s="123"/>
      <c r="HW143" s="123"/>
      <c r="HX143" s="123"/>
      <c r="HY143" s="123"/>
      <c r="HZ143" s="123"/>
      <c r="IA143" s="123"/>
      <c r="IB143" s="123"/>
    </row>
    <row r="144" spans="1:236" s="52" customFormat="1" ht="33">
      <c r="A144" s="17">
        <v>107</v>
      </c>
      <c r="B144" s="21" t="s">
        <v>1150</v>
      </c>
      <c r="C144" s="21" t="s">
        <v>251</v>
      </c>
      <c r="D144" s="39" t="s">
        <v>1397</v>
      </c>
      <c r="E144" s="143">
        <v>33817</v>
      </c>
      <c r="F144" s="53" t="s">
        <v>1151</v>
      </c>
      <c r="G144" s="30">
        <v>25262</v>
      </c>
      <c r="H144" s="121" t="s">
        <v>1774</v>
      </c>
      <c r="I144" s="254">
        <v>39400</v>
      </c>
      <c r="J144" s="35" t="s">
        <v>1432</v>
      </c>
      <c r="K144" s="41">
        <v>961001</v>
      </c>
      <c r="L144" s="42" t="s">
        <v>1152</v>
      </c>
      <c r="M144" s="30">
        <v>25262</v>
      </c>
      <c r="N144" s="53"/>
      <c r="O144" s="5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c r="BT144" s="123"/>
      <c r="BU144" s="123"/>
      <c r="BV144" s="123"/>
      <c r="BW144" s="123"/>
      <c r="BX144" s="123"/>
      <c r="BY144" s="123"/>
      <c r="BZ144" s="123"/>
      <c r="CA144" s="123"/>
      <c r="CB144" s="123"/>
      <c r="CC144" s="123"/>
      <c r="CD144" s="123"/>
      <c r="CE144" s="123"/>
      <c r="CF144" s="123"/>
      <c r="CG144" s="123"/>
      <c r="CH144" s="123"/>
      <c r="CI144" s="123"/>
      <c r="CJ144" s="123"/>
      <c r="CK144" s="123"/>
      <c r="CL144" s="123"/>
      <c r="CM144" s="123"/>
      <c r="CN144" s="123"/>
      <c r="CO144" s="123"/>
      <c r="CP144" s="123"/>
      <c r="CQ144" s="123"/>
      <c r="CR144" s="123"/>
      <c r="CS144" s="123"/>
      <c r="CT144" s="123"/>
      <c r="CU144" s="123"/>
      <c r="CV144" s="123"/>
      <c r="CW144" s="123"/>
      <c r="CX144" s="123"/>
      <c r="CY144" s="123"/>
      <c r="CZ144" s="123"/>
      <c r="DA144" s="123"/>
      <c r="DB144" s="123"/>
      <c r="DC144" s="123"/>
      <c r="DD144" s="123"/>
      <c r="DE144" s="123"/>
      <c r="DF144" s="123"/>
      <c r="DG144" s="123"/>
      <c r="DH144" s="123"/>
      <c r="DI144" s="123"/>
      <c r="DJ144" s="123"/>
      <c r="DK144" s="123"/>
      <c r="DL144" s="123"/>
      <c r="DM144" s="123"/>
      <c r="DN144" s="123"/>
      <c r="DO144" s="123"/>
      <c r="DP144" s="123"/>
      <c r="DQ144" s="123"/>
      <c r="DR144" s="123"/>
      <c r="DS144" s="123"/>
      <c r="DT144" s="123"/>
      <c r="DU144" s="123"/>
      <c r="DV144" s="123"/>
      <c r="DW144" s="123"/>
      <c r="DX144" s="123"/>
      <c r="DY144" s="123"/>
      <c r="DZ144" s="123"/>
      <c r="EA144" s="123"/>
      <c r="EB144" s="123"/>
      <c r="EC144" s="123"/>
      <c r="ED144" s="123"/>
      <c r="EE144" s="123"/>
      <c r="EF144" s="123"/>
      <c r="EG144" s="123"/>
      <c r="EH144" s="123"/>
      <c r="EI144" s="123"/>
      <c r="EJ144" s="123"/>
      <c r="EK144" s="123"/>
      <c r="EL144" s="123"/>
      <c r="EM144" s="123"/>
      <c r="EN144" s="123"/>
      <c r="EO144" s="123"/>
      <c r="EP144" s="123"/>
      <c r="EQ144" s="123"/>
      <c r="ER144" s="123"/>
      <c r="ES144" s="123"/>
      <c r="ET144" s="123"/>
      <c r="EU144" s="123"/>
      <c r="EV144" s="123"/>
      <c r="EW144" s="123"/>
      <c r="EX144" s="123"/>
      <c r="EY144" s="123"/>
      <c r="EZ144" s="123"/>
      <c r="FA144" s="123"/>
      <c r="FB144" s="123"/>
      <c r="FC144" s="123"/>
      <c r="FD144" s="123"/>
      <c r="FE144" s="123"/>
      <c r="FF144" s="123"/>
      <c r="FG144" s="123"/>
      <c r="FH144" s="123"/>
      <c r="FI144" s="123"/>
      <c r="FJ144" s="123"/>
      <c r="FK144" s="123"/>
      <c r="FL144" s="123"/>
      <c r="FM144" s="123"/>
      <c r="FN144" s="123"/>
      <c r="FO144" s="123"/>
      <c r="FP144" s="123"/>
      <c r="FQ144" s="123"/>
      <c r="FR144" s="123"/>
      <c r="FS144" s="123"/>
      <c r="FT144" s="123"/>
      <c r="FU144" s="123"/>
      <c r="FV144" s="123"/>
      <c r="FW144" s="123"/>
      <c r="FX144" s="123"/>
      <c r="FY144" s="123"/>
      <c r="FZ144" s="123"/>
      <c r="GA144" s="123"/>
      <c r="GB144" s="123"/>
      <c r="GC144" s="123"/>
      <c r="GD144" s="123"/>
      <c r="GE144" s="123"/>
      <c r="GF144" s="123"/>
      <c r="GG144" s="123"/>
      <c r="GH144" s="123"/>
      <c r="GI144" s="123"/>
      <c r="GJ144" s="123"/>
      <c r="GK144" s="123"/>
      <c r="GL144" s="123"/>
      <c r="GM144" s="123"/>
      <c r="GN144" s="123"/>
      <c r="GO144" s="123"/>
      <c r="GP144" s="123"/>
      <c r="GQ144" s="123"/>
      <c r="GR144" s="123"/>
      <c r="GS144" s="123"/>
      <c r="GT144" s="123"/>
      <c r="GU144" s="123"/>
      <c r="GV144" s="123"/>
      <c r="GW144" s="123"/>
      <c r="GX144" s="123"/>
      <c r="GY144" s="123"/>
      <c r="GZ144" s="123"/>
      <c r="HA144" s="123"/>
      <c r="HB144" s="123"/>
      <c r="HC144" s="123"/>
      <c r="HD144" s="123"/>
      <c r="HE144" s="123"/>
      <c r="HF144" s="123"/>
      <c r="HG144" s="123"/>
      <c r="HH144" s="123"/>
      <c r="HI144" s="123"/>
      <c r="HJ144" s="123"/>
      <c r="HK144" s="123"/>
      <c r="HL144" s="123"/>
      <c r="HM144" s="123"/>
      <c r="HN144" s="123"/>
      <c r="HO144" s="123"/>
      <c r="HP144" s="123"/>
      <c r="HQ144" s="123"/>
      <c r="HR144" s="123"/>
      <c r="HS144" s="123"/>
      <c r="HT144" s="123"/>
      <c r="HU144" s="123"/>
      <c r="HV144" s="123"/>
      <c r="HW144" s="123"/>
      <c r="HX144" s="123"/>
      <c r="HY144" s="123"/>
      <c r="HZ144" s="123"/>
      <c r="IA144" s="123"/>
      <c r="IB144" s="123"/>
    </row>
    <row r="145" spans="1:236" s="52" customFormat="1" ht="33">
      <c r="A145" s="17">
        <v>108</v>
      </c>
      <c r="B145" s="21" t="s">
        <v>1153</v>
      </c>
      <c r="C145" s="21" t="s">
        <v>249</v>
      </c>
      <c r="D145" s="39" t="s">
        <v>1396</v>
      </c>
      <c r="E145" s="143">
        <v>31990</v>
      </c>
      <c r="F145" s="53" t="s">
        <v>1154</v>
      </c>
      <c r="G145" s="30">
        <v>1032</v>
      </c>
      <c r="H145" s="121" t="s">
        <v>1774</v>
      </c>
      <c r="I145" s="254">
        <v>39400</v>
      </c>
      <c r="J145" s="35" t="s">
        <v>1432</v>
      </c>
      <c r="K145" s="41">
        <v>961005</v>
      </c>
      <c r="L145" s="42" t="s">
        <v>1031</v>
      </c>
      <c r="M145" s="30">
        <v>1032</v>
      </c>
      <c r="N145" s="53"/>
      <c r="O145" s="5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U145" s="123"/>
      <c r="BV145" s="123"/>
      <c r="BW145" s="123"/>
      <c r="BX145" s="123"/>
      <c r="BY145" s="123"/>
      <c r="BZ145" s="123"/>
      <c r="CA145" s="123"/>
      <c r="CB145" s="123"/>
      <c r="CC145" s="123"/>
      <c r="CD145" s="123"/>
      <c r="CE145" s="123"/>
      <c r="CF145" s="123"/>
      <c r="CG145" s="123"/>
      <c r="CH145" s="123"/>
      <c r="CI145" s="123"/>
      <c r="CJ145" s="123"/>
      <c r="CK145" s="123"/>
      <c r="CL145" s="123"/>
      <c r="CM145" s="123"/>
      <c r="CN145" s="123"/>
      <c r="CO145" s="123"/>
      <c r="CP145" s="123"/>
      <c r="CQ145" s="123"/>
      <c r="CR145" s="123"/>
      <c r="CS145" s="123"/>
      <c r="CT145" s="123"/>
      <c r="CU145" s="123"/>
      <c r="CV145" s="123"/>
      <c r="CW145" s="123"/>
      <c r="CX145" s="123"/>
      <c r="CY145" s="123"/>
      <c r="CZ145" s="123"/>
      <c r="DA145" s="123"/>
      <c r="DB145" s="123"/>
      <c r="DC145" s="123"/>
      <c r="DD145" s="123"/>
      <c r="DE145" s="123"/>
      <c r="DF145" s="123"/>
      <c r="DG145" s="123"/>
      <c r="DH145" s="123"/>
      <c r="DI145" s="123"/>
      <c r="DJ145" s="123"/>
      <c r="DK145" s="123"/>
      <c r="DL145" s="123"/>
      <c r="DM145" s="123"/>
      <c r="DN145" s="123"/>
      <c r="DO145" s="123"/>
      <c r="DP145" s="123"/>
      <c r="DQ145" s="123"/>
      <c r="DR145" s="123"/>
      <c r="DS145" s="123"/>
      <c r="DT145" s="123"/>
      <c r="DU145" s="123"/>
      <c r="DV145" s="123"/>
      <c r="DW145" s="123"/>
      <c r="DX145" s="123"/>
      <c r="DY145" s="123"/>
      <c r="DZ145" s="123"/>
      <c r="EA145" s="123"/>
      <c r="EB145" s="123"/>
      <c r="EC145" s="123"/>
      <c r="ED145" s="123"/>
      <c r="EE145" s="123"/>
      <c r="EF145" s="123"/>
      <c r="EG145" s="123"/>
      <c r="EH145" s="123"/>
      <c r="EI145" s="123"/>
      <c r="EJ145" s="123"/>
      <c r="EK145" s="123"/>
      <c r="EL145" s="123"/>
      <c r="EM145" s="123"/>
      <c r="EN145" s="123"/>
      <c r="EO145" s="123"/>
      <c r="EP145" s="123"/>
      <c r="EQ145" s="123"/>
      <c r="ER145" s="123"/>
      <c r="ES145" s="123"/>
      <c r="ET145" s="123"/>
      <c r="EU145" s="123"/>
      <c r="EV145" s="123"/>
      <c r="EW145" s="123"/>
      <c r="EX145" s="123"/>
      <c r="EY145" s="123"/>
      <c r="EZ145" s="123"/>
      <c r="FA145" s="123"/>
      <c r="FB145" s="123"/>
      <c r="FC145" s="123"/>
      <c r="FD145" s="123"/>
      <c r="FE145" s="123"/>
      <c r="FF145" s="123"/>
      <c r="FG145" s="123"/>
      <c r="FH145" s="123"/>
      <c r="FI145" s="123"/>
      <c r="FJ145" s="123"/>
      <c r="FK145" s="123"/>
      <c r="FL145" s="123"/>
      <c r="FM145" s="123"/>
      <c r="FN145" s="123"/>
      <c r="FO145" s="123"/>
      <c r="FP145" s="123"/>
      <c r="FQ145" s="123"/>
      <c r="FR145" s="123"/>
      <c r="FS145" s="123"/>
      <c r="FT145" s="123"/>
      <c r="FU145" s="123"/>
      <c r="FV145" s="123"/>
      <c r="FW145" s="123"/>
      <c r="FX145" s="123"/>
      <c r="FY145" s="123"/>
      <c r="FZ145" s="123"/>
      <c r="GA145" s="123"/>
      <c r="GB145" s="123"/>
      <c r="GC145" s="123"/>
      <c r="GD145" s="123"/>
      <c r="GE145" s="123"/>
      <c r="GF145" s="123"/>
      <c r="GG145" s="123"/>
      <c r="GH145" s="123"/>
      <c r="GI145" s="123"/>
      <c r="GJ145" s="123"/>
      <c r="GK145" s="123"/>
      <c r="GL145" s="123"/>
      <c r="GM145" s="123"/>
      <c r="GN145" s="123"/>
      <c r="GO145" s="123"/>
      <c r="GP145" s="123"/>
      <c r="GQ145" s="123"/>
      <c r="GR145" s="123"/>
      <c r="GS145" s="123"/>
      <c r="GT145" s="123"/>
      <c r="GU145" s="123"/>
      <c r="GV145" s="123"/>
      <c r="GW145" s="123"/>
      <c r="GX145" s="123"/>
      <c r="GY145" s="123"/>
      <c r="GZ145" s="123"/>
      <c r="HA145" s="123"/>
      <c r="HB145" s="123"/>
      <c r="HC145" s="123"/>
      <c r="HD145" s="123"/>
      <c r="HE145" s="123"/>
      <c r="HF145" s="123"/>
      <c r="HG145" s="123"/>
      <c r="HH145" s="123"/>
      <c r="HI145" s="123"/>
      <c r="HJ145" s="123"/>
      <c r="HK145" s="123"/>
      <c r="HL145" s="123"/>
      <c r="HM145" s="123"/>
      <c r="HN145" s="123"/>
      <c r="HO145" s="123"/>
      <c r="HP145" s="123"/>
      <c r="HQ145" s="123"/>
      <c r="HR145" s="123"/>
      <c r="HS145" s="123"/>
      <c r="HT145" s="123"/>
      <c r="HU145" s="123"/>
      <c r="HV145" s="123"/>
      <c r="HW145" s="123"/>
      <c r="HX145" s="123"/>
      <c r="HY145" s="123"/>
      <c r="HZ145" s="123"/>
      <c r="IA145" s="123"/>
      <c r="IB145" s="123"/>
    </row>
    <row r="146" spans="1:236" s="52" customFormat="1" ht="33">
      <c r="A146" s="17">
        <v>109</v>
      </c>
      <c r="B146" s="21" t="s">
        <v>194</v>
      </c>
      <c r="C146" s="21" t="s">
        <v>259</v>
      </c>
      <c r="D146" s="39" t="s">
        <v>1395</v>
      </c>
      <c r="E146" s="143">
        <v>35827</v>
      </c>
      <c r="F146" s="53" t="s">
        <v>1155</v>
      </c>
      <c r="G146" s="30">
        <v>694</v>
      </c>
      <c r="H146" s="121" t="s">
        <v>1774</v>
      </c>
      <c r="I146" s="254">
        <v>39400</v>
      </c>
      <c r="J146" s="35" t="s">
        <v>1432</v>
      </c>
      <c r="K146" s="41">
        <v>961008</v>
      </c>
      <c r="L146" s="42" t="s">
        <v>1775</v>
      </c>
      <c r="M146" s="30">
        <v>694</v>
      </c>
      <c r="N146" s="53"/>
      <c r="O146" s="5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c r="BU146" s="123"/>
      <c r="BV146" s="123"/>
      <c r="BW146" s="123"/>
      <c r="BX146" s="123"/>
      <c r="BY146" s="123"/>
      <c r="BZ146" s="123"/>
      <c r="CA146" s="123"/>
      <c r="CB146" s="123"/>
      <c r="CC146" s="123"/>
      <c r="CD146" s="123"/>
      <c r="CE146" s="123"/>
      <c r="CF146" s="123"/>
      <c r="CG146" s="123"/>
      <c r="CH146" s="123"/>
      <c r="CI146" s="123"/>
      <c r="CJ146" s="123"/>
      <c r="CK146" s="123"/>
      <c r="CL146" s="123"/>
      <c r="CM146" s="123"/>
      <c r="CN146" s="123"/>
      <c r="CO146" s="123"/>
      <c r="CP146" s="123"/>
      <c r="CQ146" s="123"/>
      <c r="CR146" s="123"/>
      <c r="CS146" s="123"/>
      <c r="CT146" s="123"/>
      <c r="CU146" s="123"/>
      <c r="CV146" s="123"/>
      <c r="CW146" s="123"/>
      <c r="CX146" s="123"/>
      <c r="CY146" s="123"/>
      <c r="CZ146" s="123"/>
      <c r="DA146" s="123"/>
      <c r="DB146" s="123"/>
      <c r="DC146" s="123"/>
      <c r="DD146" s="123"/>
      <c r="DE146" s="123"/>
      <c r="DF146" s="123"/>
      <c r="DG146" s="123"/>
      <c r="DH146" s="123"/>
      <c r="DI146" s="123"/>
      <c r="DJ146" s="123"/>
      <c r="DK146" s="123"/>
      <c r="DL146" s="123"/>
      <c r="DM146" s="123"/>
      <c r="DN146" s="123"/>
      <c r="DO146" s="123"/>
      <c r="DP146" s="123"/>
      <c r="DQ146" s="123"/>
      <c r="DR146" s="123"/>
      <c r="DS146" s="123"/>
      <c r="DT146" s="123"/>
      <c r="DU146" s="123"/>
      <c r="DV146" s="123"/>
      <c r="DW146" s="123"/>
      <c r="DX146" s="123"/>
      <c r="DY146" s="123"/>
      <c r="DZ146" s="123"/>
      <c r="EA146" s="123"/>
      <c r="EB146" s="123"/>
      <c r="EC146" s="123"/>
      <c r="ED146" s="123"/>
      <c r="EE146" s="123"/>
      <c r="EF146" s="123"/>
      <c r="EG146" s="123"/>
      <c r="EH146" s="123"/>
      <c r="EI146" s="123"/>
      <c r="EJ146" s="123"/>
      <c r="EK146" s="123"/>
      <c r="EL146" s="123"/>
      <c r="EM146" s="123"/>
      <c r="EN146" s="123"/>
      <c r="EO146" s="123"/>
      <c r="EP146" s="123"/>
      <c r="EQ146" s="123"/>
      <c r="ER146" s="123"/>
      <c r="ES146" s="123"/>
      <c r="ET146" s="123"/>
      <c r="EU146" s="123"/>
      <c r="EV146" s="123"/>
      <c r="EW146" s="123"/>
      <c r="EX146" s="123"/>
      <c r="EY146" s="123"/>
      <c r="EZ146" s="123"/>
      <c r="FA146" s="123"/>
      <c r="FB146" s="123"/>
      <c r="FC146" s="123"/>
      <c r="FD146" s="123"/>
      <c r="FE146" s="123"/>
      <c r="FF146" s="123"/>
      <c r="FG146" s="123"/>
      <c r="FH146" s="123"/>
      <c r="FI146" s="123"/>
      <c r="FJ146" s="123"/>
      <c r="FK146" s="123"/>
      <c r="FL146" s="123"/>
      <c r="FM146" s="123"/>
      <c r="FN146" s="123"/>
      <c r="FO146" s="123"/>
      <c r="FP146" s="123"/>
      <c r="FQ146" s="123"/>
      <c r="FR146" s="123"/>
      <c r="FS146" s="123"/>
      <c r="FT146" s="123"/>
      <c r="FU146" s="123"/>
      <c r="FV146" s="123"/>
      <c r="FW146" s="123"/>
      <c r="FX146" s="123"/>
      <c r="FY146" s="123"/>
      <c r="FZ146" s="123"/>
      <c r="GA146" s="123"/>
      <c r="GB146" s="123"/>
      <c r="GC146" s="123"/>
      <c r="GD146" s="123"/>
      <c r="GE146" s="123"/>
      <c r="GF146" s="123"/>
      <c r="GG146" s="123"/>
      <c r="GH146" s="123"/>
      <c r="GI146" s="123"/>
      <c r="GJ146" s="123"/>
      <c r="GK146" s="123"/>
      <c r="GL146" s="123"/>
      <c r="GM146" s="123"/>
      <c r="GN146" s="123"/>
      <c r="GO146" s="123"/>
      <c r="GP146" s="123"/>
      <c r="GQ146" s="123"/>
      <c r="GR146" s="123"/>
      <c r="GS146" s="123"/>
      <c r="GT146" s="123"/>
      <c r="GU146" s="123"/>
      <c r="GV146" s="123"/>
      <c r="GW146" s="123"/>
      <c r="GX146" s="123"/>
      <c r="GY146" s="123"/>
      <c r="GZ146" s="123"/>
      <c r="HA146" s="123"/>
      <c r="HB146" s="123"/>
      <c r="HC146" s="123"/>
      <c r="HD146" s="123"/>
      <c r="HE146" s="123"/>
      <c r="HF146" s="123"/>
      <c r="HG146" s="123"/>
      <c r="HH146" s="123"/>
      <c r="HI146" s="123"/>
      <c r="HJ146" s="123"/>
      <c r="HK146" s="123"/>
      <c r="HL146" s="123"/>
      <c r="HM146" s="123"/>
      <c r="HN146" s="123"/>
      <c r="HO146" s="123"/>
      <c r="HP146" s="123"/>
      <c r="HQ146" s="123"/>
      <c r="HR146" s="123"/>
      <c r="HS146" s="123"/>
      <c r="HT146" s="123"/>
      <c r="HU146" s="123"/>
      <c r="HV146" s="123"/>
      <c r="HW146" s="123"/>
      <c r="HX146" s="123"/>
      <c r="HY146" s="123"/>
      <c r="HZ146" s="123"/>
      <c r="IA146" s="123"/>
      <c r="IB146" s="123"/>
    </row>
    <row r="147" spans="1:236" s="52" customFormat="1" ht="33">
      <c r="A147" s="17">
        <v>110</v>
      </c>
      <c r="B147" s="21" t="s">
        <v>1156</v>
      </c>
      <c r="C147" s="21" t="s">
        <v>1356</v>
      </c>
      <c r="D147" s="59" t="s">
        <v>1394</v>
      </c>
      <c r="E147" s="143">
        <v>37848</v>
      </c>
      <c r="F147" s="53" t="s">
        <v>1157</v>
      </c>
      <c r="G147" s="30">
        <v>1320</v>
      </c>
      <c r="H147" s="121" t="s">
        <v>1774</v>
      </c>
      <c r="I147" s="254">
        <v>39400</v>
      </c>
      <c r="J147" s="35" t="s">
        <v>1432</v>
      </c>
      <c r="K147" s="41">
        <v>961008</v>
      </c>
      <c r="L147" s="42" t="s">
        <v>1447</v>
      </c>
      <c r="M147" s="30">
        <v>1320</v>
      </c>
      <c r="N147" s="53"/>
      <c r="O147" s="5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U147" s="123"/>
      <c r="BV147" s="123"/>
      <c r="BW147" s="123"/>
      <c r="BX147" s="123"/>
      <c r="BY147" s="123"/>
      <c r="BZ147" s="123"/>
      <c r="CA147" s="123"/>
      <c r="CB147" s="123"/>
      <c r="CC147" s="123"/>
      <c r="CD147" s="123"/>
      <c r="CE147" s="123"/>
      <c r="CF147" s="123"/>
      <c r="CG147" s="123"/>
      <c r="CH147" s="123"/>
      <c r="CI147" s="123"/>
      <c r="CJ147" s="123"/>
      <c r="CK147" s="123"/>
      <c r="CL147" s="123"/>
      <c r="CM147" s="123"/>
      <c r="CN147" s="123"/>
      <c r="CO147" s="123"/>
      <c r="CP147" s="123"/>
      <c r="CQ147" s="123"/>
      <c r="CR147" s="123"/>
      <c r="CS147" s="123"/>
      <c r="CT147" s="123"/>
      <c r="CU147" s="123"/>
      <c r="CV147" s="123"/>
      <c r="CW147" s="123"/>
      <c r="CX147" s="123"/>
      <c r="CY147" s="123"/>
      <c r="CZ147" s="123"/>
      <c r="DA147" s="123"/>
      <c r="DB147" s="123"/>
      <c r="DC147" s="123"/>
      <c r="DD147" s="123"/>
      <c r="DE147" s="123"/>
      <c r="DF147" s="123"/>
      <c r="DG147" s="123"/>
      <c r="DH147" s="123"/>
      <c r="DI147" s="123"/>
      <c r="DJ147" s="123"/>
      <c r="DK147" s="123"/>
      <c r="DL147" s="123"/>
      <c r="DM147" s="123"/>
      <c r="DN147" s="123"/>
      <c r="DO147" s="123"/>
      <c r="DP147" s="123"/>
      <c r="DQ147" s="123"/>
      <c r="DR147" s="123"/>
      <c r="DS147" s="123"/>
      <c r="DT147" s="123"/>
      <c r="DU147" s="123"/>
      <c r="DV147" s="123"/>
      <c r="DW147" s="123"/>
      <c r="DX147" s="123"/>
      <c r="DY147" s="123"/>
      <c r="DZ147" s="123"/>
      <c r="EA147" s="123"/>
      <c r="EB147" s="123"/>
      <c r="EC147" s="123"/>
      <c r="ED147" s="123"/>
      <c r="EE147" s="123"/>
      <c r="EF147" s="123"/>
      <c r="EG147" s="123"/>
      <c r="EH147" s="123"/>
      <c r="EI147" s="123"/>
      <c r="EJ147" s="123"/>
      <c r="EK147" s="123"/>
      <c r="EL147" s="123"/>
      <c r="EM147" s="123"/>
      <c r="EN147" s="123"/>
      <c r="EO147" s="123"/>
      <c r="EP147" s="123"/>
      <c r="EQ147" s="123"/>
      <c r="ER147" s="123"/>
      <c r="ES147" s="123"/>
      <c r="ET147" s="123"/>
      <c r="EU147" s="123"/>
      <c r="EV147" s="123"/>
      <c r="EW147" s="123"/>
      <c r="EX147" s="123"/>
      <c r="EY147" s="123"/>
      <c r="EZ147" s="123"/>
      <c r="FA147" s="123"/>
      <c r="FB147" s="123"/>
      <c r="FC147" s="123"/>
      <c r="FD147" s="123"/>
      <c r="FE147" s="123"/>
      <c r="FF147" s="123"/>
      <c r="FG147" s="123"/>
      <c r="FH147" s="123"/>
      <c r="FI147" s="123"/>
      <c r="FJ147" s="123"/>
      <c r="FK147" s="123"/>
      <c r="FL147" s="123"/>
      <c r="FM147" s="123"/>
      <c r="FN147" s="123"/>
      <c r="FO147" s="123"/>
      <c r="FP147" s="123"/>
      <c r="FQ147" s="123"/>
      <c r="FR147" s="123"/>
      <c r="FS147" s="123"/>
      <c r="FT147" s="123"/>
      <c r="FU147" s="123"/>
      <c r="FV147" s="123"/>
      <c r="FW147" s="123"/>
      <c r="FX147" s="123"/>
      <c r="FY147" s="123"/>
      <c r="FZ147" s="123"/>
      <c r="GA147" s="123"/>
      <c r="GB147" s="123"/>
      <c r="GC147" s="123"/>
      <c r="GD147" s="123"/>
      <c r="GE147" s="123"/>
      <c r="GF147" s="123"/>
      <c r="GG147" s="123"/>
      <c r="GH147" s="123"/>
      <c r="GI147" s="123"/>
      <c r="GJ147" s="123"/>
      <c r="GK147" s="123"/>
      <c r="GL147" s="123"/>
      <c r="GM147" s="123"/>
      <c r="GN147" s="123"/>
      <c r="GO147" s="123"/>
      <c r="GP147" s="123"/>
      <c r="GQ147" s="123"/>
      <c r="GR147" s="123"/>
      <c r="GS147" s="123"/>
      <c r="GT147" s="123"/>
      <c r="GU147" s="123"/>
      <c r="GV147" s="123"/>
      <c r="GW147" s="123"/>
      <c r="GX147" s="123"/>
      <c r="GY147" s="123"/>
      <c r="GZ147" s="123"/>
      <c r="HA147" s="123"/>
      <c r="HB147" s="123"/>
      <c r="HC147" s="123"/>
      <c r="HD147" s="123"/>
      <c r="HE147" s="123"/>
      <c r="HF147" s="123"/>
      <c r="HG147" s="123"/>
      <c r="HH147" s="123"/>
      <c r="HI147" s="123"/>
      <c r="HJ147" s="123"/>
      <c r="HK147" s="123"/>
      <c r="HL147" s="123"/>
      <c r="HM147" s="123"/>
      <c r="HN147" s="123"/>
      <c r="HO147" s="123"/>
      <c r="HP147" s="123"/>
      <c r="HQ147" s="123"/>
      <c r="HR147" s="123"/>
      <c r="HS147" s="123"/>
      <c r="HT147" s="123"/>
      <c r="HU147" s="123"/>
      <c r="HV147" s="123"/>
      <c r="HW147" s="123"/>
      <c r="HX147" s="123"/>
      <c r="HY147" s="123"/>
      <c r="HZ147" s="123"/>
      <c r="IA147" s="123"/>
      <c r="IB147" s="123"/>
    </row>
    <row r="148" spans="1:236" s="52" customFormat="1" ht="33">
      <c r="A148" s="17">
        <v>111</v>
      </c>
      <c r="B148" s="21" t="s">
        <v>1296</v>
      </c>
      <c r="C148" s="21" t="s">
        <v>274</v>
      </c>
      <c r="D148" s="40" t="s">
        <v>1158</v>
      </c>
      <c r="E148" s="143">
        <v>38749</v>
      </c>
      <c r="F148" s="53" t="s">
        <v>1159</v>
      </c>
      <c r="G148" s="30">
        <v>160</v>
      </c>
      <c r="H148" s="121" t="s">
        <v>1774</v>
      </c>
      <c r="I148" s="254">
        <v>39400</v>
      </c>
      <c r="J148" s="35" t="s">
        <v>1432</v>
      </c>
      <c r="K148" s="41">
        <v>961009</v>
      </c>
      <c r="L148" s="42" t="s">
        <v>1775</v>
      </c>
      <c r="M148" s="30">
        <v>160</v>
      </c>
      <c r="N148" s="53"/>
      <c r="O148" s="5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c r="BX148" s="123"/>
      <c r="BY148" s="123"/>
      <c r="BZ148" s="123"/>
      <c r="CA148" s="123"/>
      <c r="CB148" s="123"/>
      <c r="CC148" s="123"/>
      <c r="CD148" s="123"/>
      <c r="CE148" s="123"/>
      <c r="CF148" s="123"/>
      <c r="CG148" s="123"/>
      <c r="CH148" s="123"/>
      <c r="CI148" s="123"/>
      <c r="CJ148" s="123"/>
      <c r="CK148" s="123"/>
      <c r="CL148" s="123"/>
      <c r="CM148" s="123"/>
      <c r="CN148" s="123"/>
      <c r="CO148" s="123"/>
      <c r="CP148" s="123"/>
      <c r="CQ148" s="123"/>
      <c r="CR148" s="123"/>
      <c r="CS148" s="123"/>
      <c r="CT148" s="123"/>
      <c r="CU148" s="123"/>
      <c r="CV148" s="123"/>
      <c r="CW148" s="123"/>
      <c r="CX148" s="123"/>
      <c r="CY148" s="123"/>
      <c r="CZ148" s="123"/>
      <c r="DA148" s="123"/>
      <c r="DB148" s="123"/>
      <c r="DC148" s="123"/>
      <c r="DD148" s="123"/>
      <c r="DE148" s="123"/>
      <c r="DF148" s="123"/>
      <c r="DG148" s="123"/>
      <c r="DH148" s="123"/>
      <c r="DI148" s="123"/>
      <c r="DJ148" s="123"/>
      <c r="DK148" s="123"/>
      <c r="DL148" s="123"/>
      <c r="DM148" s="123"/>
      <c r="DN148" s="123"/>
      <c r="DO148" s="123"/>
      <c r="DP148" s="123"/>
      <c r="DQ148" s="123"/>
      <c r="DR148" s="123"/>
      <c r="DS148" s="123"/>
      <c r="DT148" s="123"/>
      <c r="DU148" s="123"/>
      <c r="DV148" s="123"/>
      <c r="DW148" s="123"/>
      <c r="DX148" s="123"/>
      <c r="DY148" s="123"/>
      <c r="DZ148" s="123"/>
      <c r="EA148" s="123"/>
      <c r="EB148" s="123"/>
      <c r="EC148" s="123"/>
      <c r="ED148" s="123"/>
      <c r="EE148" s="123"/>
      <c r="EF148" s="123"/>
      <c r="EG148" s="123"/>
      <c r="EH148" s="123"/>
      <c r="EI148" s="123"/>
      <c r="EJ148" s="123"/>
      <c r="EK148" s="123"/>
      <c r="EL148" s="123"/>
      <c r="EM148" s="123"/>
      <c r="EN148" s="123"/>
      <c r="EO148" s="123"/>
      <c r="EP148" s="123"/>
      <c r="EQ148" s="123"/>
      <c r="ER148" s="123"/>
      <c r="ES148" s="123"/>
      <c r="ET148" s="123"/>
      <c r="EU148" s="123"/>
      <c r="EV148" s="123"/>
      <c r="EW148" s="123"/>
      <c r="EX148" s="123"/>
      <c r="EY148" s="123"/>
      <c r="EZ148" s="123"/>
      <c r="FA148" s="123"/>
      <c r="FB148" s="123"/>
      <c r="FC148" s="123"/>
      <c r="FD148" s="123"/>
      <c r="FE148" s="123"/>
      <c r="FF148" s="123"/>
      <c r="FG148" s="123"/>
      <c r="FH148" s="123"/>
      <c r="FI148" s="123"/>
      <c r="FJ148" s="123"/>
      <c r="FK148" s="123"/>
      <c r="FL148" s="123"/>
      <c r="FM148" s="123"/>
      <c r="FN148" s="123"/>
      <c r="FO148" s="123"/>
      <c r="FP148" s="123"/>
      <c r="FQ148" s="123"/>
      <c r="FR148" s="123"/>
      <c r="FS148" s="123"/>
      <c r="FT148" s="123"/>
      <c r="FU148" s="123"/>
      <c r="FV148" s="123"/>
      <c r="FW148" s="123"/>
      <c r="FX148" s="123"/>
      <c r="FY148" s="123"/>
      <c r="FZ148" s="123"/>
      <c r="GA148" s="123"/>
      <c r="GB148" s="123"/>
      <c r="GC148" s="123"/>
      <c r="GD148" s="123"/>
      <c r="GE148" s="123"/>
      <c r="GF148" s="123"/>
      <c r="GG148" s="123"/>
      <c r="GH148" s="123"/>
      <c r="GI148" s="123"/>
      <c r="GJ148" s="123"/>
      <c r="GK148" s="123"/>
      <c r="GL148" s="123"/>
      <c r="GM148" s="123"/>
      <c r="GN148" s="123"/>
      <c r="GO148" s="123"/>
      <c r="GP148" s="123"/>
      <c r="GQ148" s="123"/>
      <c r="GR148" s="123"/>
      <c r="GS148" s="123"/>
      <c r="GT148" s="123"/>
      <c r="GU148" s="123"/>
      <c r="GV148" s="123"/>
      <c r="GW148" s="123"/>
      <c r="GX148" s="123"/>
      <c r="GY148" s="123"/>
      <c r="GZ148" s="123"/>
      <c r="HA148" s="123"/>
      <c r="HB148" s="123"/>
      <c r="HC148" s="123"/>
      <c r="HD148" s="123"/>
      <c r="HE148" s="123"/>
      <c r="HF148" s="123"/>
      <c r="HG148" s="123"/>
      <c r="HH148" s="123"/>
      <c r="HI148" s="123"/>
      <c r="HJ148" s="123"/>
      <c r="HK148" s="123"/>
      <c r="HL148" s="123"/>
      <c r="HM148" s="123"/>
      <c r="HN148" s="123"/>
      <c r="HO148" s="123"/>
      <c r="HP148" s="123"/>
      <c r="HQ148" s="123"/>
      <c r="HR148" s="123"/>
      <c r="HS148" s="123"/>
      <c r="HT148" s="123"/>
      <c r="HU148" s="123"/>
      <c r="HV148" s="123"/>
      <c r="HW148" s="123"/>
      <c r="HX148" s="123"/>
      <c r="HY148" s="123"/>
      <c r="HZ148" s="123"/>
      <c r="IA148" s="123"/>
      <c r="IB148" s="123"/>
    </row>
    <row r="149" spans="1:236" s="52" customFormat="1" ht="33">
      <c r="A149" s="17">
        <v>112</v>
      </c>
      <c r="B149" s="21" t="s">
        <v>1282</v>
      </c>
      <c r="C149" s="21" t="s">
        <v>256</v>
      </c>
      <c r="D149" s="37" t="s">
        <v>1332</v>
      </c>
      <c r="E149" s="142">
        <v>36404</v>
      </c>
      <c r="F149" s="53" t="s">
        <v>1160</v>
      </c>
      <c r="G149" s="30">
        <v>2983</v>
      </c>
      <c r="H149" s="121" t="s">
        <v>1774</v>
      </c>
      <c r="I149" s="254">
        <v>39400</v>
      </c>
      <c r="J149" s="35" t="s">
        <v>1432</v>
      </c>
      <c r="K149" s="41">
        <v>961016</v>
      </c>
      <c r="L149" s="42" t="s">
        <v>1027</v>
      </c>
      <c r="M149" s="30">
        <v>2983</v>
      </c>
      <c r="N149" s="53"/>
      <c r="O149" s="5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CB149" s="123"/>
      <c r="CC149" s="123"/>
      <c r="CD149" s="123"/>
      <c r="CE149" s="123"/>
      <c r="CF149" s="123"/>
      <c r="CG149" s="123"/>
      <c r="CH149" s="123"/>
      <c r="CI149" s="123"/>
      <c r="CJ149" s="123"/>
      <c r="CK149" s="123"/>
      <c r="CL149" s="123"/>
      <c r="CM149" s="123"/>
      <c r="CN149" s="123"/>
      <c r="CO149" s="123"/>
      <c r="CP149" s="123"/>
      <c r="CQ149" s="123"/>
      <c r="CR149" s="123"/>
      <c r="CS149" s="123"/>
      <c r="CT149" s="123"/>
      <c r="CU149" s="123"/>
      <c r="CV149" s="123"/>
      <c r="CW149" s="123"/>
      <c r="CX149" s="123"/>
      <c r="CY149" s="123"/>
      <c r="CZ149" s="123"/>
      <c r="DA149" s="123"/>
      <c r="DB149" s="123"/>
      <c r="DC149" s="123"/>
      <c r="DD149" s="123"/>
      <c r="DE149" s="123"/>
      <c r="DF149" s="123"/>
      <c r="DG149" s="123"/>
      <c r="DH149" s="123"/>
      <c r="DI149" s="123"/>
      <c r="DJ149" s="123"/>
      <c r="DK149" s="123"/>
      <c r="DL149" s="123"/>
      <c r="DM149" s="123"/>
      <c r="DN149" s="123"/>
      <c r="DO149" s="123"/>
      <c r="DP149" s="123"/>
      <c r="DQ149" s="123"/>
      <c r="DR149" s="123"/>
      <c r="DS149" s="123"/>
      <c r="DT149" s="123"/>
      <c r="DU149" s="123"/>
      <c r="DV149" s="123"/>
      <c r="DW149" s="123"/>
      <c r="DX149" s="123"/>
      <c r="DY149" s="123"/>
      <c r="DZ149" s="123"/>
      <c r="EA149" s="123"/>
      <c r="EB149" s="123"/>
      <c r="EC149" s="123"/>
      <c r="ED149" s="123"/>
      <c r="EE149" s="123"/>
      <c r="EF149" s="123"/>
      <c r="EG149" s="123"/>
      <c r="EH149" s="123"/>
      <c r="EI149" s="123"/>
      <c r="EJ149" s="123"/>
      <c r="EK149" s="123"/>
      <c r="EL149" s="123"/>
      <c r="EM149" s="123"/>
      <c r="EN149" s="123"/>
      <c r="EO149" s="123"/>
      <c r="EP149" s="123"/>
      <c r="EQ149" s="123"/>
      <c r="ER149" s="123"/>
      <c r="ES149" s="123"/>
      <c r="ET149" s="123"/>
      <c r="EU149" s="123"/>
      <c r="EV149" s="123"/>
      <c r="EW149" s="123"/>
      <c r="EX149" s="123"/>
      <c r="EY149" s="123"/>
      <c r="EZ149" s="123"/>
      <c r="FA149" s="123"/>
      <c r="FB149" s="123"/>
      <c r="FC149" s="123"/>
      <c r="FD149" s="123"/>
      <c r="FE149" s="123"/>
      <c r="FF149" s="123"/>
      <c r="FG149" s="123"/>
      <c r="FH149" s="123"/>
      <c r="FI149" s="123"/>
      <c r="FJ149" s="123"/>
      <c r="FK149" s="123"/>
      <c r="FL149" s="123"/>
      <c r="FM149" s="123"/>
      <c r="FN149" s="123"/>
      <c r="FO149" s="123"/>
      <c r="FP149" s="123"/>
      <c r="FQ149" s="123"/>
      <c r="FR149" s="123"/>
      <c r="FS149" s="123"/>
      <c r="FT149" s="123"/>
      <c r="FU149" s="123"/>
      <c r="FV149" s="123"/>
      <c r="FW149" s="123"/>
      <c r="FX149" s="123"/>
      <c r="FY149" s="123"/>
      <c r="FZ149" s="123"/>
      <c r="GA149" s="123"/>
      <c r="GB149" s="123"/>
      <c r="GC149" s="123"/>
      <c r="GD149" s="123"/>
      <c r="GE149" s="123"/>
      <c r="GF149" s="123"/>
      <c r="GG149" s="123"/>
      <c r="GH149" s="123"/>
      <c r="GI149" s="123"/>
      <c r="GJ149" s="123"/>
      <c r="GK149" s="123"/>
      <c r="GL149" s="123"/>
      <c r="GM149" s="123"/>
      <c r="GN149" s="123"/>
      <c r="GO149" s="123"/>
      <c r="GP149" s="123"/>
      <c r="GQ149" s="123"/>
      <c r="GR149" s="123"/>
      <c r="GS149" s="123"/>
      <c r="GT149" s="123"/>
      <c r="GU149" s="123"/>
      <c r="GV149" s="123"/>
      <c r="GW149" s="123"/>
      <c r="GX149" s="123"/>
      <c r="GY149" s="123"/>
      <c r="GZ149" s="123"/>
      <c r="HA149" s="123"/>
      <c r="HB149" s="123"/>
      <c r="HC149" s="123"/>
      <c r="HD149" s="123"/>
      <c r="HE149" s="123"/>
      <c r="HF149" s="123"/>
      <c r="HG149" s="123"/>
      <c r="HH149" s="123"/>
      <c r="HI149" s="123"/>
      <c r="HJ149" s="123"/>
      <c r="HK149" s="123"/>
      <c r="HL149" s="123"/>
      <c r="HM149" s="123"/>
      <c r="HN149" s="123"/>
      <c r="HO149" s="123"/>
      <c r="HP149" s="123"/>
      <c r="HQ149" s="123"/>
      <c r="HR149" s="123"/>
      <c r="HS149" s="123"/>
      <c r="HT149" s="123"/>
      <c r="HU149" s="123"/>
      <c r="HV149" s="123"/>
      <c r="HW149" s="123"/>
      <c r="HX149" s="123"/>
      <c r="HY149" s="123"/>
      <c r="HZ149" s="123"/>
      <c r="IA149" s="123"/>
      <c r="IB149" s="123"/>
    </row>
    <row r="150" spans="1:236" s="52" customFormat="1" ht="33">
      <c r="A150" s="17">
        <v>113</v>
      </c>
      <c r="B150" s="21" t="s">
        <v>854</v>
      </c>
      <c r="C150" s="21" t="s">
        <v>250</v>
      </c>
      <c r="D150" s="37" t="s">
        <v>727</v>
      </c>
      <c r="E150" s="142">
        <v>35643</v>
      </c>
      <c r="F150" s="53" t="s">
        <v>1857</v>
      </c>
      <c r="G150" s="30">
        <v>660</v>
      </c>
      <c r="H150" s="121" t="s">
        <v>1774</v>
      </c>
      <c r="I150" s="254">
        <v>39400</v>
      </c>
      <c r="J150" s="35" t="s">
        <v>1432</v>
      </c>
      <c r="K150" s="41">
        <v>961022</v>
      </c>
      <c r="L150" s="42" t="s">
        <v>1775</v>
      </c>
      <c r="M150" s="30">
        <v>660</v>
      </c>
      <c r="N150" s="53"/>
      <c r="O150" s="5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c r="BX150" s="123"/>
      <c r="BY150" s="123"/>
      <c r="BZ150" s="123"/>
      <c r="CA150" s="123"/>
      <c r="CB150" s="123"/>
      <c r="CC150" s="123"/>
      <c r="CD150" s="123"/>
      <c r="CE150" s="123"/>
      <c r="CF150" s="123"/>
      <c r="CG150" s="123"/>
      <c r="CH150" s="123"/>
      <c r="CI150" s="123"/>
      <c r="CJ150" s="123"/>
      <c r="CK150" s="123"/>
      <c r="CL150" s="123"/>
      <c r="CM150" s="123"/>
      <c r="CN150" s="123"/>
      <c r="CO150" s="123"/>
      <c r="CP150" s="123"/>
      <c r="CQ150" s="123"/>
      <c r="CR150" s="123"/>
      <c r="CS150" s="123"/>
      <c r="CT150" s="123"/>
      <c r="CU150" s="123"/>
      <c r="CV150" s="123"/>
      <c r="CW150" s="123"/>
      <c r="CX150" s="123"/>
      <c r="CY150" s="123"/>
      <c r="CZ150" s="123"/>
      <c r="DA150" s="123"/>
      <c r="DB150" s="123"/>
      <c r="DC150" s="123"/>
      <c r="DD150" s="123"/>
      <c r="DE150" s="123"/>
      <c r="DF150" s="123"/>
      <c r="DG150" s="123"/>
      <c r="DH150" s="123"/>
      <c r="DI150" s="123"/>
      <c r="DJ150" s="123"/>
      <c r="DK150" s="123"/>
      <c r="DL150" s="123"/>
      <c r="DM150" s="123"/>
      <c r="DN150" s="123"/>
      <c r="DO150" s="123"/>
      <c r="DP150" s="123"/>
      <c r="DQ150" s="123"/>
      <c r="DR150" s="123"/>
      <c r="DS150" s="123"/>
      <c r="DT150" s="123"/>
      <c r="DU150" s="123"/>
      <c r="DV150" s="123"/>
      <c r="DW150" s="123"/>
      <c r="DX150" s="123"/>
      <c r="DY150" s="123"/>
      <c r="DZ150" s="123"/>
      <c r="EA150" s="123"/>
      <c r="EB150" s="123"/>
      <c r="EC150" s="123"/>
      <c r="ED150" s="123"/>
      <c r="EE150" s="123"/>
      <c r="EF150" s="123"/>
      <c r="EG150" s="123"/>
      <c r="EH150" s="123"/>
      <c r="EI150" s="123"/>
      <c r="EJ150" s="123"/>
      <c r="EK150" s="123"/>
      <c r="EL150" s="123"/>
      <c r="EM150" s="123"/>
      <c r="EN150" s="123"/>
      <c r="EO150" s="123"/>
      <c r="EP150" s="123"/>
      <c r="EQ150" s="123"/>
      <c r="ER150" s="123"/>
      <c r="ES150" s="123"/>
      <c r="ET150" s="123"/>
      <c r="EU150" s="123"/>
      <c r="EV150" s="123"/>
      <c r="EW150" s="123"/>
      <c r="EX150" s="123"/>
      <c r="EY150" s="123"/>
      <c r="EZ150" s="123"/>
      <c r="FA150" s="123"/>
      <c r="FB150" s="123"/>
      <c r="FC150" s="123"/>
      <c r="FD150" s="123"/>
      <c r="FE150" s="123"/>
      <c r="FF150" s="123"/>
      <c r="FG150" s="123"/>
      <c r="FH150" s="123"/>
      <c r="FI150" s="123"/>
      <c r="FJ150" s="123"/>
      <c r="FK150" s="123"/>
      <c r="FL150" s="123"/>
      <c r="FM150" s="123"/>
      <c r="FN150" s="123"/>
      <c r="FO150" s="123"/>
      <c r="FP150" s="123"/>
      <c r="FQ150" s="123"/>
      <c r="FR150" s="123"/>
      <c r="FS150" s="123"/>
      <c r="FT150" s="123"/>
      <c r="FU150" s="123"/>
      <c r="FV150" s="123"/>
      <c r="FW150" s="123"/>
      <c r="FX150" s="123"/>
      <c r="FY150" s="123"/>
      <c r="FZ150" s="123"/>
      <c r="GA150" s="123"/>
      <c r="GB150" s="123"/>
      <c r="GC150" s="123"/>
      <c r="GD150" s="123"/>
      <c r="GE150" s="123"/>
      <c r="GF150" s="123"/>
      <c r="GG150" s="123"/>
      <c r="GH150" s="123"/>
      <c r="GI150" s="123"/>
      <c r="GJ150" s="123"/>
      <c r="GK150" s="123"/>
      <c r="GL150" s="123"/>
      <c r="GM150" s="123"/>
      <c r="GN150" s="123"/>
      <c r="GO150" s="123"/>
      <c r="GP150" s="123"/>
      <c r="GQ150" s="123"/>
      <c r="GR150" s="123"/>
      <c r="GS150" s="123"/>
      <c r="GT150" s="123"/>
      <c r="GU150" s="123"/>
      <c r="GV150" s="123"/>
      <c r="GW150" s="123"/>
      <c r="GX150" s="123"/>
      <c r="GY150" s="123"/>
      <c r="GZ150" s="123"/>
      <c r="HA150" s="123"/>
      <c r="HB150" s="123"/>
      <c r="HC150" s="123"/>
      <c r="HD150" s="123"/>
      <c r="HE150" s="123"/>
      <c r="HF150" s="123"/>
      <c r="HG150" s="123"/>
      <c r="HH150" s="123"/>
      <c r="HI150" s="123"/>
      <c r="HJ150" s="123"/>
      <c r="HK150" s="123"/>
      <c r="HL150" s="123"/>
      <c r="HM150" s="123"/>
      <c r="HN150" s="123"/>
      <c r="HO150" s="123"/>
      <c r="HP150" s="123"/>
      <c r="HQ150" s="123"/>
      <c r="HR150" s="123"/>
      <c r="HS150" s="123"/>
      <c r="HT150" s="123"/>
      <c r="HU150" s="123"/>
      <c r="HV150" s="123"/>
      <c r="HW150" s="123"/>
      <c r="HX150" s="123"/>
      <c r="HY150" s="123"/>
      <c r="HZ150" s="123"/>
      <c r="IA150" s="123"/>
      <c r="IB150" s="123"/>
    </row>
    <row r="151" spans="1:236" s="52" customFormat="1" ht="16.5">
      <c r="A151" s="392">
        <v>114</v>
      </c>
      <c r="B151" s="401" t="s">
        <v>1483</v>
      </c>
      <c r="C151" s="401" t="s">
        <v>272</v>
      </c>
      <c r="D151" s="402" t="s">
        <v>1331</v>
      </c>
      <c r="E151" s="413">
        <v>34182</v>
      </c>
      <c r="F151" s="399" t="s">
        <v>1161</v>
      </c>
      <c r="G151" s="30">
        <v>1700</v>
      </c>
      <c r="H151" s="393" t="s">
        <v>1024</v>
      </c>
      <c r="I151" s="405">
        <v>39400</v>
      </c>
      <c r="J151" s="391" t="s">
        <v>1429</v>
      </c>
      <c r="K151" s="404">
        <v>961102</v>
      </c>
      <c r="L151" s="390" t="s">
        <v>1162</v>
      </c>
      <c r="M151" s="30">
        <v>1700</v>
      </c>
      <c r="N151" s="399"/>
      <c r="O151" s="399"/>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c r="BX151" s="123"/>
      <c r="BY151" s="123"/>
      <c r="BZ151" s="123"/>
      <c r="CA151" s="123"/>
      <c r="CB151" s="123"/>
      <c r="CC151" s="123"/>
      <c r="CD151" s="123"/>
      <c r="CE151" s="123"/>
      <c r="CF151" s="123"/>
      <c r="CG151" s="123"/>
      <c r="CH151" s="123"/>
      <c r="CI151" s="123"/>
      <c r="CJ151" s="123"/>
      <c r="CK151" s="123"/>
      <c r="CL151" s="123"/>
      <c r="CM151" s="123"/>
      <c r="CN151" s="123"/>
      <c r="CO151" s="123"/>
      <c r="CP151" s="123"/>
      <c r="CQ151" s="123"/>
      <c r="CR151" s="123"/>
      <c r="CS151" s="123"/>
      <c r="CT151" s="123"/>
      <c r="CU151" s="123"/>
      <c r="CV151" s="123"/>
      <c r="CW151" s="123"/>
      <c r="CX151" s="123"/>
      <c r="CY151" s="123"/>
      <c r="CZ151" s="123"/>
      <c r="DA151" s="123"/>
      <c r="DB151" s="123"/>
      <c r="DC151" s="123"/>
      <c r="DD151" s="123"/>
      <c r="DE151" s="123"/>
      <c r="DF151" s="123"/>
      <c r="DG151" s="123"/>
      <c r="DH151" s="123"/>
      <c r="DI151" s="123"/>
      <c r="DJ151" s="123"/>
      <c r="DK151" s="123"/>
      <c r="DL151" s="123"/>
      <c r="DM151" s="123"/>
      <c r="DN151" s="123"/>
      <c r="DO151" s="123"/>
      <c r="DP151" s="123"/>
      <c r="DQ151" s="123"/>
      <c r="DR151" s="123"/>
      <c r="DS151" s="123"/>
      <c r="DT151" s="123"/>
      <c r="DU151" s="123"/>
      <c r="DV151" s="123"/>
      <c r="DW151" s="123"/>
      <c r="DX151" s="123"/>
      <c r="DY151" s="123"/>
      <c r="DZ151" s="123"/>
      <c r="EA151" s="123"/>
      <c r="EB151" s="123"/>
      <c r="EC151" s="123"/>
      <c r="ED151" s="123"/>
      <c r="EE151" s="123"/>
      <c r="EF151" s="123"/>
      <c r="EG151" s="123"/>
      <c r="EH151" s="123"/>
      <c r="EI151" s="123"/>
      <c r="EJ151" s="123"/>
      <c r="EK151" s="123"/>
      <c r="EL151" s="123"/>
      <c r="EM151" s="123"/>
      <c r="EN151" s="123"/>
      <c r="EO151" s="123"/>
      <c r="EP151" s="123"/>
      <c r="EQ151" s="123"/>
      <c r="ER151" s="123"/>
      <c r="ES151" s="123"/>
      <c r="ET151" s="123"/>
      <c r="EU151" s="123"/>
      <c r="EV151" s="123"/>
      <c r="EW151" s="123"/>
      <c r="EX151" s="123"/>
      <c r="EY151" s="123"/>
      <c r="EZ151" s="123"/>
      <c r="FA151" s="123"/>
      <c r="FB151" s="123"/>
      <c r="FC151" s="123"/>
      <c r="FD151" s="123"/>
      <c r="FE151" s="123"/>
      <c r="FF151" s="123"/>
      <c r="FG151" s="123"/>
      <c r="FH151" s="123"/>
      <c r="FI151" s="123"/>
      <c r="FJ151" s="123"/>
      <c r="FK151" s="123"/>
      <c r="FL151" s="123"/>
      <c r="FM151" s="123"/>
      <c r="FN151" s="123"/>
      <c r="FO151" s="123"/>
      <c r="FP151" s="123"/>
      <c r="FQ151" s="123"/>
      <c r="FR151" s="123"/>
      <c r="FS151" s="123"/>
      <c r="FT151" s="123"/>
      <c r="FU151" s="123"/>
      <c r="FV151" s="123"/>
      <c r="FW151" s="123"/>
      <c r="FX151" s="123"/>
      <c r="FY151" s="123"/>
      <c r="FZ151" s="123"/>
      <c r="GA151" s="123"/>
      <c r="GB151" s="123"/>
      <c r="GC151" s="123"/>
      <c r="GD151" s="123"/>
      <c r="GE151" s="123"/>
      <c r="GF151" s="123"/>
      <c r="GG151" s="123"/>
      <c r="GH151" s="123"/>
      <c r="GI151" s="123"/>
      <c r="GJ151" s="123"/>
      <c r="GK151" s="123"/>
      <c r="GL151" s="123"/>
      <c r="GM151" s="123"/>
      <c r="GN151" s="123"/>
      <c r="GO151" s="123"/>
      <c r="GP151" s="123"/>
      <c r="GQ151" s="123"/>
      <c r="GR151" s="123"/>
      <c r="GS151" s="123"/>
      <c r="GT151" s="123"/>
      <c r="GU151" s="123"/>
      <c r="GV151" s="123"/>
      <c r="GW151" s="123"/>
      <c r="GX151" s="123"/>
      <c r="GY151" s="123"/>
      <c r="GZ151" s="123"/>
      <c r="HA151" s="123"/>
      <c r="HB151" s="123"/>
      <c r="HC151" s="123"/>
      <c r="HD151" s="123"/>
      <c r="HE151" s="123"/>
      <c r="HF151" s="123"/>
      <c r="HG151" s="123"/>
      <c r="HH151" s="123"/>
      <c r="HI151" s="123"/>
      <c r="HJ151" s="123"/>
      <c r="HK151" s="123"/>
      <c r="HL151" s="123"/>
      <c r="HM151" s="123"/>
      <c r="HN151" s="123"/>
      <c r="HO151" s="123"/>
      <c r="HP151" s="123"/>
      <c r="HQ151" s="123"/>
      <c r="HR151" s="123"/>
      <c r="HS151" s="123"/>
      <c r="HT151" s="123"/>
      <c r="HU151" s="123"/>
      <c r="HV151" s="123"/>
      <c r="HW151" s="123"/>
      <c r="HX151" s="123"/>
      <c r="HY151" s="123"/>
      <c r="HZ151" s="123"/>
      <c r="IA151" s="123"/>
      <c r="IB151" s="123"/>
    </row>
    <row r="152" spans="1:236" s="52" customFormat="1" ht="16.5">
      <c r="A152" s="392"/>
      <c r="B152" s="401"/>
      <c r="C152" s="401"/>
      <c r="D152" s="401"/>
      <c r="E152" s="390"/>
      <c r="F152" s="399"/>
      <c r="G152" s="30">
        <v>1400</v>
      </c>
      <c r="H152" s="393"/>
      <c r="I152" s="405"/>
      <c r="J152" s="391"/>
      <c r="K152" s="404"/>
      <c r="L152" s="390"/>
      <c r="M152" s="30">
        <v>1400</v>
      </c>
      <c r="N152" s="399"/>
      <c r="O152" s="399"/>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c r="BT152" s="123"/>
      <c r="BU152" s="123"/>
      <c r="BV152" s="123"/>
      <c r="BW152" s="123"/>
      <c r="BX152" s="123"/>
      <c r="BY152" s="123"/>
      <c r="BZ152" s="123"/>
      <c r="CA152" s="123"/>
      <c r="CB152" s="123"/>
      <c r="CC152" s="123"/>
      <c r="CD152" s="123"/>
      <c r="CE152" s="123"/>
      <c r="CF152" s="123"/>
      <c r="CG152" s="123"/>
      <c r="CH152" s="123"/>
      <c r="CI152" s="123"/>
      <c r="CJ152" s="123"/>
      <c r="CK152" s="123"/>
      <c r="CL152" s="123"/>
      <c r="CM152" s="123"/>
      <c r="CN152" s="123"/>
      <c r="CO152" s="123"/>
      <c r="CP152" s="123"/>
      <c r="CQ152" s="123"/>
      <c r="CR152" s="123"/>
      <c r="CS152" s="123"/>
      <c r="CT152" s="123"/>
      <c r="CU152" s="123"/>
      <c r="CV152" s="123"/>
      <c r="CW152" s="123"/>
      <c r="CX152" s="123"/>
      <c r="CY152" s="123"/>
      <c r="CZ152" s="123"/>
      <c r="DA152" s="123"/>
      <c r="DB152" s="123"/>
      <c r="DC152" s="123"/>
      <c r="DD152" s="123"/>
      <c r="DE152" s="123"/>
      <c r="DF152" s="123"/>
      <c r="DG152" s="123"/>
      <c r="DH152" s="123"/>
      <c r="DI152" s="123"/>
      <c r="DJ152" s="123"/>
      <c r="DK152" s="123"/>
      <c r="DL152" s="123"/>
      <c r="DM152" s="123"/>
      <c r="DN152" s="123"/>
      <c r="DO152" s="123"/>
      <c r="DP152" s="123"/>
      <c r="DQ152" s="123"/>
      <c r="DR152" s="123"/>
      <c r="DS152" s="123"/>
      <c r="DT152" s="123"/>
      <c r="DU152" s="123"/>
      <c r="DV152" s="123"/>
      <c r="DW152" s="123"/>
      <c r="DX152" s="123"/>
      <c r="DY152" s="123"/>
      <c r="DZ152" s="123"/>
      <c r="EA152" s="123"/>
      <c r="EB152" s="123"/>
      <c r="EC152" s="123"/>
      <c r="ED152" s="123"/>
      <c r="EE152" s="123"/>
      <c r="EF152" s="123"/>
      <c r="EG152" s="123"/>
      <c r="EH152" s="123"/>
      <c r="EI152" s="123"/>
      <c r="EJ152" s="123"/>
      <c r="EK152" s="123"/>
      <c r="EL152" s="123"/>
      <c r="EM152" s="123"/>
      <c r="EN152" s="123"/>
      <c r="EO152" s="123"/>
      <c r="EP152" s="123"/>
      <c r="EQ152" s="123"/>
      <c r="ER152" s="123"/>
      <c r="ES152" s="123"/>
      <c r="ET152" s="123"/>
      <c r="EU152" s="123"/>
      <c r="EV152" s="123"/>
      <c r="EW152" s="123"/>
      <c r="EX152" s="123"/>
      <c r="EY152" s="123"/>
      <c r="EZ152" s="123"/>
      <c r="FA152" s="123"/>
      <c r="FB152" s="123"/>
      <c r="FC152" s="123"/>
      <c r="FD152" s="123"/>
      <c r="FE152" s="123"/>
      <c r="FF152" s="123"/>
      <c r="FG152" s="123"/>
      <c r="FH152" s="123"/>
      <c r="FI152" s="123"/>
      <c r="FJ152" s="123"/>
      <c r="FK152" s="123"/>
      <c r="FL152" s="123"/>
      <c r="FM152" s="123"/>
      <c r="FN152" s="123"/>
      <c r="FO152" s="123"/>
      <c r="FP152" s="123"/>
      <c r="FQ152" s="123"/>
      <c r="FR152" s="123"/>
      <c r="FS152" s="123"/>
      <c r="FT152" s="123"/>
      <c r="FU152" s="123"/>
      <c r="FV152" s="123"/>
      <c r="FW152" s="123"/>
      <c r="FX152" s="123"/>
      <c r="FY152" s="123"/>
      <c r="FZ152" s="123"/>
      <c r="GA152" s="123"/>
      <c r="GB152" s="123"/>
      <c r="GC152" s="123"/>
      <c r="GD152" s="123"/>
      <c r="GE152" s="123"/>
      <c r="GF152" s="123"/>
      <c r="GG152" s="123"/>
      <c r="GH152" s="123"/>
      <c r="GI152" s="123"/>
      <c r="GJ152" s="123"/>
      <c r="GK152" s="123"/>
      <c r="GL152" s="123"/>
      <c r="GM152" s="123"/>
      <c r="GN152" s="123"/>
      <c r="GO152" s="123"/>
      <c r="GP152" s="123"/>
      <c r="GQ152" s="123"/>
      <c r="GR152" s="123"/>
      <c r="GS152" s="123"/>
      <c r="GT152" s="123"/>
      <c r="GU152" s="123"/>
      <c r="GV152" s="123"/>
      <c r="GW152" s="123"/>
      <c r="GX152" s="123"/>
      <c r="GY152" s="123"/>
      <c r="GZ152" s="123"/>
      <c r="HA152" s="123"/>
      <c r="HB152" s="123"/>
      <c r="HC152" s="123"/>
      <c r="HD152" s="123"/>
      <c r="HE152" s="123"/>
      <c r="HF152" s="123"/>
      <c r="HG152" s="123"/>
      <c r="HH152" s="123"/>
      <c r="HI152" s="123"/>
      <c r="HJ152" s="123"/>
      <c r="HK152" s="123"/>
      <c r="HL152" s="123"/>
      <c r="HM152" s="123"/>
      <c r="HN152" s="123"/>
      <c r="HO152" s="123"/>
      <c r="HP152" s="123"/>
      <c r="HQ152" s="123"/>
      <c r="HR152" s="123"/>
      <c r="HS152" s="123"/>
      <c r="HT152" s="123"/>
      <c r="HU152" s="123"/>
      <c r="HV152" s="123"/>
      <c r="HW152" s="123"/>
      <c r="HX152" s="123"/>
      <c r="HY152" s="123"/>
      <c r="HZ152" s="123"/>
      <c r="IA152" s="123"/>
      <c r="IB152" s="123"/>
    </row>
    <row r="153" spans="1:15" ht="16.5">
      <c r="A153" s="392">
        <v>115</v>
      </c>
      <c r="B153" s="422" t="s">
        <v>1470</v>
      </c>
      <c r="C153" s="401" t="s">
        <v>1374</v>
      </c>
      <c r="D153" s="416" t="s">
        <v>1423</v>
      </c>
      <c r="E153" s="413">
        <v>32356</v>
      </c>
      <c r="F153" s="423" t="s">
        <v>829</v>
      </c>
      <c r="G153" s="85">
        <v>2000</v>
      </c>
      <c r="H153" s="393" t="s">
        <v>1024</v>
      </c>
      <c r="I153" s="405">
        <v>39400</v>
      </c>
      <c r="J153" s="391" t="s">
        <v>1429</v>
      </c>
      <c r="K153" s="422">
        <v>961108</v>
      </c>
      <c r="L153" s="422" t="s">
        <v>836</v>
      </c>
      <c r="M153" s="85">
        <v>2000</v>
      </c>
      <c r="N153" s="423"/>
      <c r="O153" s="423"/>
    </row>
    <row r="154" spans="1:15" ht="16.5">
      <c r="A154" s="392"/>
      <c r="B154" s="422"/>
      <c r="C154" s="401"/>
      <c r="D154" s="416"/>
      <c r="E154" s="390"/>
      <c r="F154" s="423"/>
      <c r="G154" s="85">
        <v>1432</v>
      </c>
      <c r="H154" s="393"/>
      <c r="I154" s="405"/>
      <c r="J154" s="391"/>
      <c r="K154" s="422"/>
      <c r="L154" s="422"/>
      <c r="M154" s="85">
        <v>1432</v>
      </c>
      <c r="N154" s="423"/>
      <c r="O154" s="423"/>
    </row>
    <row r="155" spans="1:15" ht="16.5">
      <c r="A155" s="392">
        <v>116</v>
      </c>
      <c r="B155" s="422" t="s">
        <v>487</v>
      </c>
      <c r="C155" s="401" t="s">
        <v>1374</v>
      </c>
      <c r="D155" s="416" t="s">
        <v>726</v>
      </c>
      <c r="E155" s="413">
        <v>33451</v>
      </c>
      <c r="F155" s="423" t="s">
        <v>829</v>
      </c>
      <c r="G155" s="85">
        <v>2000</v>
      </c>
      <c r="H155" s="393" t="s">
        <v>1024</v>
      </c>
      <c r="I155" s="405">
        <v>39400</v>
      </c>
      <c r="J155" s="391" t="s">
        <v>1429</v>
      </c>
      <c r="K155" s="422">
        <v>961108</v>
      </c>
      <c r="L155" s="422" t="s">
        <v>836</v>
      </c>
      <c r="M155" s="85">
        <v>2000</v>
      </c>
      <c r="N155" s="423"/>
      <c r="O155" s="423"/>
    </row>
    <row r="156" spans="1:15" ht="16.5">
      <c r="A156" s="392"/>
      <c r="B156" s="422"/>
      <c r="C156" s="401"/>
      <c r="D156" s="416"/>
      <c r="E156" s="390"/>
      <c r="F156" s="423"/>
      <c r="G156" s="85">
        <v>1432</v>
      </c>
      <c r="H156" s="393"/>
      <c r="I156" s="405"/>
      <c r="J156" s="391"/>
      <c r="K156" s="422"/>
      <c r="L156" s="422"/>
      <c r="M156" s="85">
        <v>1432</v>
      </c>
      <c r="N156" s="423"/>
      <c r="O156" s="423"/>
    </row>
    <row r="157" spans="1:15" ht="33">
      <c r="A157" s="35">
        <v>117</v>
      </c>
      <c r="B157" s="35" t="s">
        <v>1793</v>
      </c>
      <c r="C157" s="21" t="s">
        <v>259</v>
      </c>
      <c r="D157" s="37" t="s">
        <v>1404</v>
      </c>
      <c r="E157" s="142">
        <v>35643</v>
      </c>
      <c r="F157" s="60" t="s">
        <v>830</v>
      </c>
      <c r="G157" s="85">
        <v>578</v>
      </c>
      <c r="H157" s="121" t="s">
        <v>1774</v>
      </c>
      <c r="I157" s="254">
        <v>39400</v>
      </c>
      <c r="J157" s="35" t="s">
        <v>1432</v>
      </c>
      <c r="K157" s="35">
        <v>961109</v>
      </c>
      <c r="L157" s="35" t="s">
        <v>1456</v>
      </c>
      <c r="M157" s="85">
        <v>578</v>
      </c>
      <c r="N157" s="60"/>
      <c r="O157" s="60"/>
    </row>
    <row r="158" spans="1:15" ht="16.5">
      <c r="A158" s="392">
        <v>118</v>
      </c>
      <c r="B158" s="422" t="s">
        <v>828</v>
      </c>
      <c r="C158" s="422" t="s">
        <v>245</v>
      </c>
      <c r="D158" s="422" t="s">
        <v>725</v>
      </c>
      <c r="E158" s="413">
        <v>32721</v>
      </c>
      <c r="F158" s="423" t="s">
        <v>831</v>
      </c>
      <c r="G158" s="85">
        <v>1352</v>
      </c>
      <c r="H158" s="393" t="s">
        <v>1024</v>
      </c>
      <c r="I158" s="405">
        <v>39400</v>
      </c>
      <c r="J158" s="391" t="s">
        <v>1429</v>
      </c>
      <c r="K158" s="422">
        <v>961115</v>
      </c>
      <c r="L158" s="422" t="s">
        <v>1036</v>
      </c>
      <c r="M158" s="85">
        <v>1352</v>
      </c>
      <c r="N158" s="423"/>
      <c r="O158" s="423"/>
    </row>
    <row r="159" spans="1:15" ht="16.5">
      <c r="A159" s="392"/>
      <c r="B159" s="422"/>
      <c r="C159" s="422"/>
      <c r="D159" s="422"/>
      <c r="E159" s="390"/>
      <c r="F159" s="423"/>
      <c r="G159" s="85">
        <v>1352</v>
      </c>
      <c r="H159" s="393"/>
      <c r="I159" s="405"/>
      <c r="J159" s="391"/>
      <c r="K159" s="422"/>
      <c r="L159" s="422"/>
      <c r="M159" s="85">
        <v>1352</v>
      </c>
      <c r="N159" s="423"/>
      <c r="O159" s="423"/>
    </row>
    <row r="160" spans="1:15" ht="16.5">
      <c r="A160" s="392">
        <v>119</v>
      </c>
      <c r="B160" s="422" t="s">
        <v>83</v>
      </c>
      <c r="C160" s="422" t="s">
        <v>246</v>
      </c>
      <c r="D160" s="422" t="s">
        <v>306</v>
      </c>
      <c r="E160" s="413">
        <v>32721</v>
      </c>
      <c r="F160" s="423" t="s">
        <v>831</v>
      </c>
      <c r="G160" s="85">
        <v>1352</v>
      </c>
      <c r="H160" s="393" t="s">
        <v>1024</v>
      </c>
      <c r="I160" s="405">
        <v>39400</v>
      </c>
      <c r="J160" s="391" t="s">
        <v>1429</v>
      </c>
      <c r="K160" s="422">
        <v>961115</v>
      </c>
      <c r="L160" s="422" t="s">
        <v>1036</v>
      </c>
      <c r="M160" s="85">
        <v>1352</v>
      </c>
      <c r="N160" s="423"/>
      <c r="O160" s="423"/>
    </row>
    <row r="161" spans="1:15" ht="16.5">
      <c r="A161" s="392"/>
      <c r="B161" s="422"/>
      <c r="C161" s="422"/>
      <c r="D161" s="422"/>
      <c r="E161" s="390"/>
      <c r="F161" s="423"/>
      <c r="G161" s="85">
        <v>1352</v>
      </c>
      <c r="H161" s="393"/>
      <c r="I161" s="405"/>
      <c r="J161" s="391"/>
      <c r="K161" s="422"/>
      <c r="L161" s="422"/>
      <c r="M161" s="85">
        <v>1352</v>
      </c>
      <c r="N161" s="423"/>
      <c r="O161" s="423"/>
    </row>
    <row r="162" spans="1:236" s="100" customFormat="1" ht="33">
      <c r="A162" s="17">
        <v>120</v>
      </c>
      <c r="B162" s="35" t="s">
        <v>728</v>
      </c>
      <c r="C162" s="35" t="s">
        <v>264</v>
      </c>
      <c r="D162" s="35" t="s">
        <v>1808</v>
      </c>
      <c r="E162" s="178">
        <v>33817</v>
      </c>
      <c r="F162" s="60" t="s">
        <v>1805</v>
      </c>
      <c r="G162" s="85">
        <v>20748</v>
      </c>
      <c r="H162" s="121" t="s">
        <v>1774</v>
      </c>
      <c r="I162" s="254">
        <v>39400</v>
      </c>
      <c r="J162" s="35" t="s">
        <v>1432</v>
      </c>
      <c r="K162" s="35">
        <v>961116</v>
      </c>
      <c r="L162" s="35" t="s">
        <v>1456</v>
      </c>
      <c r="M162" s="85">
        <v>20748</v>
      </c>
      <c r="N162" s="60"/>
      <c r="O162" s="60"/>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row>
    <row r="163" spans="1:15" s="9" customFormat="1" ht="33">
      <c r="A163" s="17">
        <v>121</v>
      </c>
      <c r="B163" s="35" t="s">
        <v>1806</v>
      </c>
      <c r="C163" s="21" t="s">
        <v>258</v>
      </c>
      <c r="D163" s="35" t="s">
        <v>1809</v>
      </c>
      <c r="E163" s="178">
        <v>34912</v>
      </c>
      <c r="F163" s="60" t="s">
        <v>1807</v>
      </c>
      <c r="G163" s="85">
        <v>660</v>
      </c>
      <c r="H163" s="121" t="s">
        <v>1774</v>
      </c>
      <c r="I163" s="254">
        <v>39400</v>
      </c>
      <c r="J163" s="35" t="s">
        <v>1432</v>
      </c>
      <c r="K163" s="35">
        <v>961116</v>
      </c>
      <c r="L163" s="35" t="s">
        <v>1775</v>
      </c>
      <c r="M163" s="85">
        <v>660</v>
      </c>
      <c r="N163" s="60"/>
      <c r="O163" s="60"/>
    </row>
    <row r="164" spans="1:236" s="7" customFormat="1" ht="33">
      <c r="A164" s="17">
        <v>122</v>
      </c>
      <c r="B164" s="35" t="s">
        <v>911</v>
      </c>
      <c r="C164" s="21" t="s">
        <v>249</v>
      </c>
      <c r="D164" s="37" t="s">
        <v>912</v>
      </c>
      <c r="E164" s="142">
        <v>36770</v>
      </c>
      <c r="F164" s="60" t="s">
        <v>1858</v>
      </c>
      <c r="G164" s="85">
        <v>30000</v>
      </c>
      <c r="H164" s="121" t="s">
        <v>1774</v>
      </c>
      <c r="I164" s="254">
        <v>39400</v>
      </c>
      <c r="J164" s="35" t="s">
        <v>1432</v>
      </c>
      <c r="K164" s="35">
        <v>961119</v>
      </c>
      <c r="L164" s="35" t="s">
        <v>1036</v>
      </c>
      <c r="M164" s="85">
        <v>30000</v>
      </c>
      <c r="N164" s="60"/>
      <c r="O164" s="60"/>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row>
    <row r="165" spans="1:236" s="276" customFormat="1" ht="32.25" customHeight="1">
      <c r="A165" s="35" t="s">
        <v>1188</v>
      </c>
      <c r="B165" s="35" t="s">
        <v>1859</v>
      </c>
      <c r="C165" s="35"/>
      <c r="D165" s="35"/>
      <c r="E165" s="292"/>
      <c r="F165" s="189"/>
      <c r="G165" s="180">
        <f>SUM(G4:G164)</f>
        <v>450389</v>
      </c>
      <c r="H165" s="293"/>
      <c r="I165" s="294"/>
      <c r="J165" s="189"/>
      <c r="K165" s="295"/>
      <c r="L165" s="295"/>
      <c r="M165" s="180">
        <f>SUM(M4:M164)</f>
        <v>450389</v>
      </c>
      <c r="N165" s="180">
        <f>SUM(N94:N162)</f>
        <v>0</v>
      </c>
      <c r="O165" s="189"/>
      <c r="P165" s="296"/>
      <c r="Q165" s="296"/>
      <c r="R165" s="296"/>
      <c r="S165" s="296"/>
      <c r="T165" s="296"/>
      <c r="U165" s="296"/>
      <c r="V165" s="296"/>
      <c r="W165" s="296"/>
      <c r="X165" s="296"/>
      <c r="Y165" s="296"/>
      <c r="Z165" s="296"/>
      <c r="AA165" s="296"/>
      <c r="AB165" s="296"/>
      <c r="AC165" s="296"/>
      <c r="AD165" s="296"/>
      <c r="AE165" s="296"/>
      <c r="AF165" s="296"/>
      <c r="AG165" s="296"/>
      <c r="AH165" s="296"/>
      <c r="AI165" s="296"/>
      <c r="AJ165" s="296"/>
      <c r="AK165" s="296"/>
      <c r="AL165" s="296"/>
      <c r="AM165" s="296"/>
      <c r="AN165" s="296"/>
      <c r="AO165" s="296"/>
      <c r="AP165" s="296"/>
      <c r="AQ165" s="296"/>
      <c r="AR165" s="296"/>
      <c r="AS165" s="296"/>
      <c r="AT165" s="296"/>
      <c r="AU165" s="296"/>
      <c r="AV165" s="296"/>
      <c r="AW165" s="296"/>
      <c r="AX165" s="296"/>
      <c r="AY165" s="296"/>
      <c r="AZ165" s="296"/>
      <c r="BA165" s="296"/>
      <c r="BB165" s="296"/>
      <c r="BC165" s="296"/>
      <c r="BD165" s="296"/>
      <c r="BE165" s="296"/>
      <c r="BF165" s="296"/>
      <c r="BG165" s="296"/>
      <c r="BH165" s="296"/>
      <c r="BI165" s="296"/>
      <c r="BJ165" s="296"/>
      <c r="BK165" s="296"/>
      <c r="BL165" s="296"/>
      <c r="BM165" s="296"/>
      <c r="BN165" s="296"/>
      <c r="BO165" s="296"/>
      <c r="BP165" s="296"/>
      <c r="BQ165" s="296"/>
      <c r="BR165" s="296"/>
      <c r="BS165" s="296"/>
      <c r="BT165" s="296"/>
      <c r="BU165" s="296"/>
      <c r="BV165" s="296"/>
      <c r="BW165" s="296"/>
      <c r="BX165" s="296"/>
      <c r="BY165" s="296"/>
      <c r="BZ165" s="296"/>
      <c r="CA165" s="296"/>
      <c r="CB165" s="296"/>
      <c r="CC165" s="296"/>
      <c r="CD165" s="296"/>
      <c r="CE165" s="296"/>
      <c r="CF165" s="296"/>
      <c r="CG165" s="296"/>
      <c r="CH165" s="296"/>
      <c r="CI165" s="296"/>
      <c r="CJ165" s="296"/>
      <c r="CK165" s="296"/>
      <c r="CL165" s="296"/>
      <c r="CM165" s="296"/>
      <c r="CN165" s="296"/>
      <c r="CO165" s="296"/>
      <c r="CP165" s="296"/>
      <c r="CQ165" s="296"/>
      <c r="CR165" s="296"/>
      <c r="CS165" s="296"/>
      <c r="CT165" s="296"/>
      <c r="CU165" s="296"/>
      <c r="CV165" s="296"/>
      <c r="CW165" s="296"/>
      <c r="CX165" s="296"/>
      <c r="CY165" s="296"/>
      <c r="CZ165" s="296"/>
      <c r="DA165" s="296"/>
      <c r="DB165" s="296"/>
      <c r="DC165" s="296"/>
      <c r="DD165" s="296"/>
      <c r="DE165" s="296"/>
      <c r="DF165" s="296"/>
      <c r="DG165" s="296"/>
      <c r="DH165" s="296"/>
      <c r="DI165" s="296"/>
      <c r="DJ165" s="296"/>
      <c r="DK165" s="296"/>
      <c r="DL165" s="296"/>
      <c r="DM165" s="296"/>
      <c r="DN165" s="296"/>
      <c r="DO165" s="296"/>
      <c r="DP165" s="296"/>
      <c r="DQ165" s="296"/>
      <c r="DR165" s="296"/>
      <c r="DS165" s="296"/>
      <c r="DT165" s="296"/>
      <c r="DU165" s="296"/>
      <c r="DV165" s="296"/>
      <c r="DW165" s="296"/>
      <c r="DX165" s="296"/>
      <c r="DY165" s="296"/>
      <c r="DZ165" s="296"/>
      <c r="EA165" s="296"/>
      <c r="EB165" s="296"/>
      <c r="EC165" s="296"/>
      <c r="ED165" s="296"/>
      <c r="EE165" s="296"/>
      <c r="EF165" s="296"/>
      <c r="EG165" s="296"/>
      <c r="EH165" s="296"/>
      <c r="EI165" s="296"/>
      <c r="EJ165" s="296"/>
      <c r="EK165" s="296"/>
      <c r="EL165" s="296"/>
      <c r="EM165" s="296"/>
      <c r="EN165" s="296"/>
      <c r="EO165" s="296"/>
      <c r="EP165" s="296"/>
      <c r="EQ165" s="296"/>
      <c r="ER165" s="296"/>
      <c r="ES165" s="296"/>
      <c r="ET165" s="296"/>
      <c r="EU165" s="296"/>
      <c r="EV165" s="296"/>
      <c r="EW165" s="296"/>
      <c r="EX165" s="296"/>
      <c r="EY165" s="296"/>
      <c r="EZ165" s="296"/>
      <c r="FA165" s="296"/>
      <c r="FB165" s="296"/>
      <c r="FC165" s="296"/>
      <c r="FD165" s="296"/>
      <c r="FE165" s="296"/>
      <c r="FF165" s="296"/>
      <c r="FG165" s="296"/>
      <c r="FH165" s="296"/>
      <c r="FI165" s="296"/>
      <c r="FJ165" s="296"/>
      <c r="FK165" s="296"/>
      <c r="FL165" s="296"/>
      <c r="FM165" s="296"/>
      <c r="FN165" s="296"/>
      <c r="FO165" s="296"/>
      <c r="FP165" s="296"/>
      <c r="FQ165" s="296"/>
      <c r="FR165" s="296"/>
      <c r="FS165" s="296"/>
      <c r="FT165" s="296"/>
      <c r="FU165" s="296"/>
      <c r="FV165" s="296"/>
      <c r="FW165" s="296"/>
      <c r="FX165" s="296"/>
      <c r="FY165" s="296"/>
      <c r="FZ165" s="296"/>
      <c r="GA165" s="296"/>
      <c r="GB165" s="296"/>
      <c r="GC165" s="296"/>
      <c r="GD165" s="296"/>
      <c r="GE165" s="296"/>
      <c r="GF165" s="296"/>
      <c r="GG165" s="296"/>
      <c r="GH165" s="296"/>
      <c r="GI165" s="296"/>
      <c r="GJ165" s="296"/>
      <c r="GK165" s="296"/>
      <c r="GL165" s="296"/>
      <c r="GM165" s="296"/>
      <c r="GN165" s="296"/>
      <c r="GO165" s="296"/>
      <c r="GP165" s="296"/>
      <c r="GQ165" s="296"/>
      <c r="GR165" s="296"/>
      <c r="GS165" s="296"/>
      <c r="GT165" s="296"/>
      <c r="GU165" s="296"/>
      <c r="GV165" s="296"/>
      <c r="GW165" s="296"/>
      <c r="GX165" s="296"/>
      <c r="GY165" s="296"/>
      <c r="GZ165" s="296"/>
      <c r="HA165" s="296"/>
      <c r="HB165" s="296"/>
      <c r="HC165" s="296"/>
      <c r="HD165" s="296"/>
      <c r="HE165" s="296"/>
      <c r="HF165" s="296"/>
      <c r="HG165" s="296"/>
      <c r="HH165" s="296"/>
      <c r="HI165" s="296"/>
      <c r="HJ165" s="296"/>
      <c r="HK165" s="296"/>
      <c r="HL165" s="296"/>
      <c r="HM165" s="296"/>
      <c r="HN165" s="296"/>
      <c r="HO165" s="296"/>
      <c r="HP165" s="296"/>
      <c r="HQ165" s="296"/>
      <c r="HR165" s="296"/>
      <c r="HS165" s="296"/>
      <c r="HT165" s="296"/>
      <c r="HU165" s="296"/>
      <c r="HV165" s="296"/>
      <c r="HW165" s="296"/>
      <c r="HX165" s="296"/>
      <c r="HY165" s="296"/>
      <c r="HZ165" s="296"/>
      <c r="IA165" s="296"/>
      <c r="IB165" s="296"/>
    </row>
  </sheetData>
  <mergeCells count="522">
    <mergeCell ref="I153:I154"/>
    <mergeCell ref="I155:I156"/>
    <mergeCell ref="I158:I159"/>
    <mergeCell ref="I160:I161"/>
    <mergeCell ref="I135:I136"/>
    <mergeCell ref="I137:I138"/>
    <mergeCell ref="I139:I140"/>
    <mergeCell ref="I141:I142"/>
    <mergeCell ref="I7:I8"/>
    <mergeCell ref="I9:I10"/>
    <mergeCell ref="I12:I13"/>
    <mergeCell ref="I15:I16"/>
    <mergeCell ref="O153:O154"/>
    <mergeCell ref="O155:O156"/>
    <mergeCell ref="N153:N154"/>
    <mergeCell ref="N155:N156"/>
    <mergeCell ref="E153:E154"/>
    <mergeCell ref="E155:E156"/>
    <mergeCell ref="L153:L154"/>
    <mergeCell ref="J153:J154"/>
    <mergeCell ref="K153:K154"/>
    <mergeCell ref="K155:K156"/>
    <mergeCell ref="J155:J156"/>
    <mergeCell ref="L155:L156"/>
    <mergeCell ref="F155:F156"/>
    <mergeCell ref="H155:H156"/>
    <mergeCell ref="H153:H154"/>
    <mergeCell ref="F153:F154"/>
    <mergeCell ref="A155:A156"/>
    <mergeCell ref="B155:B156"/>
    <mergeCell ref="C155:C156"/>
    <mergeCell ref="D155:D156"/>
    <mergeCell ref="A153:A154"/>
    <mergeCell ref="B153:B154"/>
    <mergeCell ref="C153:C154"/>
    <mergeCell ref="D153:D154"/>
    <mergeCell ref="H7:H8"/>
    <mergeCell ref="A7:A8"/>
    <mergeCell ref="B7:B8"/>
    <mergeCell ref="C7:C8"/>
    <mergeCell ref="D7:D8"/>
    <mergeCell ref="E7:E8"/>
    <mergeCell ref="O7:O8"/>
    <mergeCell ref="A9:A10"/>
    <mergeCell ref="B9:B10"/>
    <mergeCell ref="C9:C10"/>
    <mergeCell ref="D9:D10"/>
    <mergeCell ref="F9:F10"/>
    <mergeCell ref="H9:H10"/>
    <mergeCell ref="J7:J8"/>
    <mergeCell ref="K7:K8"/>
    <mergeCell ref="F7:F8"/>
    <mergeCell ref="L9:L10"/>
    <mergeCell ref="N7:N8"/>
    <mergeCell ref="L7:L8"/>
    <mergeCell ref="N9:N10"/>
    <mergeCell ref="O9:O10"/>
    <mergeCell ref="A12:A13"/>
    <mergeCell ref="B12:B13"/>
    <mergeCell ref="C12:C13"/>
    <mergeCell ref="D12:D13"/>
    <mergeCell ref="F12:F13"/>
    <mergeCell ref="H12:H13"/>
    <mergeCell ref="J9:J10"/>
    <mergeCell ref="O12:O13"/>
    <mergeCell ref="K9:K10"/>
    <mergeCell ref="H15:H16"/>
    <mergeCell ref="J12:J13"/>
    <mergeCell ref="A15:A16"/>
    <mergeCell ref="B15:B16"/>
    <mergeCell ref="C15:C16"/>
    <mergeCell ref="D15:D16"/>
    <mergeCell ref="K12:K13"/>
    <mergeCell ref="K15:K16"/>
    <mergeCell ref="L15:L16"/>
    <mergeCell ref="N12:N13"/>
    <mergeCell ref="L12:L13"/>
    <mergeCell ref="N15:N16"/>
    <mergeCell ref="O15:O16"/>
    <mergeCell ref="A18:A19"/>
    <mergeCell ref="B18:B19"/>
    <mergeCell ref="C18:C19"/>
    <mergeCell ref="D18:D19"/>
    <mergeCell ref="F18:F19"/>
    <mergeCell ref="H18:H19"/>
    <mergeCell ref="J15:J16"/>
    <mergeCell ref="O18:O19"/>
    <mergeCell ref="F15:F16"/>
    <mergeCell ref="H20:H21"/>
    <mergeCell ref="J18:J19"/>
    <mergeCell ref="E20:E21"/>
    <mergeCell ref="A20:A21"/>
    <mergeCell ref="B20:B21"/>
    <mergeCell ref="C20:C21"/>
    <mergeCell ref="D20:D21"/>
    <mergeCell ref="E18:E19"/>
    <mergeCell ref="I18:I19"/>
    <mergeCell ref="I20:I21"/>
    <mergeCell ref="K18:K19"/>
    <mergeCell ref="K20:K21"/>
    <mergeCell ref="L20:L21"/>
    <mergeCell ref="N18:N19"/>
    <mergeCell ref="L18:L19"/>
    <mergeCell ref="N20:N21"/>
    <mergeCell ref="O20:O21"/>
    <mergeCell ref="A22:A23"/>
    <mergeCell ref="B22:B23"/>
    <mergeCell ref="C22:C23"/>
    <mergeCell ref="D22:D23"/>
    <mergeCell ref="F22:F23"/>
    <mergeCell ref="H22:H23"/>
    <mergeCell ref="J20:J21"/>
    <mergeCell ref="O22:O23"/>
    <mergeCell ref="F20:F21"/>
    <mergeCell ref="A24:A25"/>
    <mergeCell ref="B24:B25"/>
    <mergeCell ref="C24:C25"/>
    <mergeCell ref="D24:D25"/>
    <mergeCell ref="H24:H25"/>
    <mergeCell ref="J22:J23"/>
    <mergeCell ref="E22:E23"/>
    <mergeCell ref="E24:E25"/>
    <mergeCell ref="I22:I23"/>
    <mergeCell ref="I24:I25"/>
    <mergeCell ref="K22:K23"/>
    <mergeCell ref="K24:K25"/>
    <mergeCell ref="L24:L25"/>
    <mergeCell ref="N22:N23"/>
    <mergeCell ref="L22:L23"/>
    <mergeCell ref="N24:N25"/>
    <mergeCell ref="O24:O25"/>
    <mergeCell ref="A26:A27"/>
    <mergeCell ref="B26:B27"/>
    <mergeCell ref="C26:C27"/>
    <mergeCell ref="D26:D27"/>
    <mergeCell ref="F26:F27"/>
    <mergeCell ref="H26:H27"/>
    <mergeCell ref="J24:J25"/>
    <mergeCell ref="O26:O27"/>
    <mergeCell ref="F24:F25"/>
    <mergeCell ref="A29:A30"/>
    <mergeCell ref="B29:B30"/>
    <mergeCell ref="C29:C30"/>
    <mergeCell ref="D29:D30"/>
    <mergeCell ref="H29:H30"/>
    <mergeCell ref="J26:J27"/>
    <mergeCell ref="E26:E27"/>
    <mergeCell ref="E29:E30"/>
    <mergeCell ref="I26:I27"/>
    <mergeCell ref="I29:I30"/>
    <mergeCell ref="K26:K27"/>
    <mergeCell ref="K29:K30"/>
    <mergeCell ref="L29:L30"/>
    <mergeCell ref="N26:N27"/>
    <mergeCell ref="L26:L27"/>
    <mergeCell ref="N29:N30"/>
    <mergeCell ref="O29:O30"/>
    <mergeCell ref="A31:A32"/>
    <mergeCell ref="B31:B32"/>
    <mergeCell ref="C31:C32"/>
    <mergeCell ref="D31:D32"/>
    <mergeCell ref="F31:F32"/>
    <mergeCell ref="H31:H32"/>
    <mergeCell ref="J29:J30"/>
    <mergeCell ref="O31:O32"/>
    <mergeCell ref="F29:F30"/>
    <mergeCell ref="A33:A34"/>
    <mergeCell ref="B33:B34"/>
    <mergeCell ref="C33:C34"/>
    <mergeCell ref="D33:D34"/>
    <mergeCell ref="H33:H34"/>
    <mergeCell ref="J31:J32"/>
    <mergeCell ref="E31:E32"/>
    <mergeCell ref="E33:E34"/>
    <mergeCell ref="I31:I32"/>
    <mergeCell ref="I33:I34"/>
    <mergeCell ref="K31:K32"/>
    <mergeCell ref="K33:K34"/>
    <mergeCell ref="L33:L34"/>
    <mergeCell ref="N31:N32"/>
    <mergeCell ref="L31:L32"/>
    <mergeCell ref="N33:N34"/>
    <mergeCell ref="O33:O34"/>
    <mergeCell ref="A35:A36"/>
    <mergeCell ref="B35:B36"/>
    <mergeCell ref="C35:C36"/>
    <mergeCell ref="D35:D36"/>
    <mergeCell ref="F35:F36"/>
    <mergeCell ref="H35:H36"/>
    <mergeCell ref="J33:J34"/>
    <mergeCell ref="O35:O36"/>
    <mergeCell ref="F33:F34"/>
    <mergeCell ref="A38:A39"/>
    <mergeCell ref="B38:B39"/>
    <mergeCell ref="C38:C39"/>
    <mergeCell ref="D38:D39"/>
    <mergeCell ref="H38:H39"/>
    <mergeCell ref="J35:J36"/>
    <mergeCell ref="E35:E36"/>
    <mergeCell ref="E38:E39"/>
    <mergeCell ref="I35:I36"/>
    <mergeCell ref="I38:I39"/>
    <mergeCell ref="K35:K36"/>
    <mergeCell ref="K38:K39"/>
    <mergeCell ref="L38:L39"/>
    <mergeCell ref="N35:N36"/>
    <mergeCell ref="L35:L36"/>
    <mergeCell ref="N38:N39"/>
    <mergeCell ref="O38:O39"/>
    <mergeCell ref="A45:A46"/>
    <mergeCell ref="B45:B46"/>
    <mergeCell ref="C45:C46"/>
    <mergeCell ref="D45:D46"/>
    <mergeCell ref="F45:F46"/>
    <mergeCell ref="H45:H46"/>
    <mergeCell ref="J38:J39"/>
    <mergeCell ref="O45:O46"/>
    <mergeCell ref="F38:F39"/>
    <mergeCell ref="A50:A51"/>
    <mergeCell ref="B50:B51"/>
    <mergeCell ref="C50:C51"/>
    <mergeCell ref="D50:D51"/>
    <mergeCell ref="H50:H51"/>
    <mergeCell ref="J45:J46"/>
    <mergeCell ref="E45:E46"/>
    <mergeCell ref="E50:E51"/>
    <mergeCell ref="I45:I46"/>
    <mergeCell ref="I50:I51"/>
    <mergeCell ref="K45:K46"/>
    <mergeCell ref="K50:K51"/>
    <mergeCell ref="L50:L51"/>
    <mergeCell ref="N45:N46"/>
    <mergeCell ref="L45:L46"/>
    <mergeCell ref="N50:N51"/>
    <mergeCell ref="O50:O51"/>
    <mergeCell ref="A52:A53"/>
    <mergeCell ref="B52:B53"/>
    <mergeCell ref="C52:C53"/>
    <mergeCell ref="D52:D53"/>
    <mergeCell ref="F52:F53"/>
    <mergeCell ref="H52:H53"/>
    <mergeCell ref="J50:J51"/>
    <mergeCell ref="O52:O53"/>
    <mergeCell ref="F50:F51"/>
    <mergeCell ref="A55:A56"/>
    <mergeCell ref="B55:B56"/>
    <mergeCell ref="C55:C56"/>
    <mergeCell ref="D55:D56"/>
    <mergeCell ref="H55:H56"/>
    <mergeCell ref="J52:J53"/>
    <mergeCell ref="E52:E53"/>
    <mergeCell ref="E55:E56"/>
    <mergeCell ref="I52:I53"/>
    <mergeCell ref="I55:I56"/>
    <mergeCell ref="K52:K53"/>
    <mergeCell ref="K55:K56"/>
    <mergeCell ref="L55:L56"/>
    <mergeCell ref="N52:N53"/>
    <mergeCell ref="L52:L53"/>
    <mergeCell ref="N55:N56"/>
    <mergeCell ref="O55:O56"/>
    <mergeCell ref="A57:A58"/>
    <mergeCell ref="B57:B58"/>
    <mergeCell ref="C57:C58"/>
    <mergeCell ref="D57:D58"/>
    <mergeCell ref="F57:F58"/>
    <mergeCell ref="H57:H58"/>
    <mergeCell ref="J55:J56"/>
    <mergeCell ref="O57:O58"/>
    <mergeCell ref="F55:F56"/>
    <mergeCell ref="A59:A60"/>
    <mergeCell ref="B59:B60"/>
    <mergeCell ref="C59:C60"/>
    <mergeCell ref="D59:D60"/>
    <mergeCell ref="H59:H60"/>
    <mergeCell ref="J57:J58"/>
    <mergeCell ref="E57:E58"/>
    <mergeCell ref="E59:E60"/>
    <mergeCell ref="I57:I58"/>
    <mergeCell ref="I59:I60"/>
    <mergeCell ref="K57:K58"/>
    <mergeCell ref="K59:K60"/>
    <mergeCell ref="L59:L60"/>
    <mergeCell ref="N57:N58"/>
    <mergeCell ref="L57:L58"/>
    <mergeCell ref="N59:N60"/>
    <mergeCell ref="O59:O60"/>
    <mergeCell ref="A61:A62"/>
    <mergeCell ref="B61:B62"/>
    <mergeCell ref="C61:C62"/>
    <mergeCell ref="D61:D62"/>
    <mergeCell ref="F61:F62"/>
    <mergeCell ref="H61:H62"/>
    <mergeCell ref="J59:J60"/>
    <mergeCell ref="O61:O62"/>
    <mergeCell ref="F59:F60"/>
    <mergeCell ref="A64:A65"/>
    <mergeCell ref="B64:B65"/>
    <mergeCell ref="C64:C65"/>
    <mergeCell ref="D64:D65"/>
    <mergeCell ref="H64:H65"/>
    <mergeCell ref="J61:J62"/>
    <mergeCell ref="E61:E62"/>
    <mergeCell ref="E64:E65"/>
    <mergeCell ref="I61:I62"/>
    <mergeCell ref="I64:I65"/>
    <mergeCell ref="K61:K62"/>
    <mergeCell ref="K64:K65"/>
    <mergeCell ref="L64:L65"/>
    <mergeCell ref="N61:N62"/>
    <mergeCell ref="L61:L62"/>
    <mergeCell ref="N64:N65"/>
    <mergeCell ref="O64:O65"/>
    <mergeCell ref="A66:A67"/>
    <mergeCell ref="B66:B67"/>
    <mergeCell ref="C66:C67"/>
    <mergeCell ref="D66:D67"/>
    <mergeCell ref="F66:F67"/>
    <mergeCell ref="H66:H67"/>
    <mergeCell ref="J64:J65"/>
    <mergeCell ref="O66:O67"/>
    <mergeCell ref="F64:F65"/>
    <mergeCell ref="A68:A69"/>
    <mergeCell ref="B68:B69"/>
    <mergeCell ref="C68:C69"/>
    <mergeCell ref="D68:D69"/>
    <mergeCell ref="H68:H69"/>
    <mergeCell ref="J66:J67"/>
    <mergeCell ref="E66:E67"/>
    <mergeCell ref="E68:E69"/>
    <mergeCell ref="I66:I67"/>
    <mergeCell ref="I68:I69"/>
    <mergeCell ref="K66:K67"/>
    <mergeCell ref="K68:K69"/>
    <mergeCell ref="L68:L69"/>
    <mergeCell ref="N66:N67"/>
    <mergeCell ref="L66:L67"/>
    <mergeCell ref="N68:N69"/>
    <mergeCell ref="O68:O69"/>
    <mergeCell ref="A70:A71"/>
    <mergeCell ref="B70:B71"/>
    <mergeCell ref="C70:C71"/>
    <mergeCell ref="D70:D71"/>
    <mergeCell ref="F70:F71"/>
    <mergeCell ref="H70:H71"/>
    <mergeCell ref="J68:J69"/>
    <mergeCell ref="O70:O71"/>
    <mergeCell ref="F68:F69"/>
    <mergeCell ref="A72:A73"/>
    <mergeCell ref="B72:B73"/>
    <mergeCell ref="C72:C73"/>
    <mergeCell ref="D72:D73"/>
    <mergeCell ref="H72:H73"/>
    <mergeCell ref="J70:J71"/>
    <mergeCell ref="E70:E71"/>
    <mergeCell ref="E72:E73"/>
    <mergeCell ref="I70:I71"/>
    <mergeCell ref="I72:I73"/>
    <mergeCell ref="K70:K71"/>
    <mergeCell ref="K72:K73"/>
    <mergeCell ref="L72:L73"/>
    <mergeCell ref="N70:N71"/>
    <mergeCell ref="L70:L71"/>
    <mergeCell ref="N72:N73"/>
    <mergeCell ref="O72:O73"/>
    <mergeCell ref="A74:A75"/>
    <mergeCell ref="B74:B75"/>
    <mergeCell ref="C74:C75"/>
    <mergeCell ref="D74:D75"/>
    <mergeCell ref="F74:F75"/>
    <mergeCell ref="H74:H75"/>
    <mergeCell ref="J72:J73"/>
    <mergeCell ref="O74:O75"/>
    <mergeCell ref="F72:F73"/>
    <mergeCell ref="A76:A77"/>
    <mergeCell ref="B76:B77"/>
    <mergeCell ref="C76:C77"/>
    <mergeCell ref="D76:D77"/>
    <mergeCell ref="H76:H77"/>
    <mergeCell ref="J74:J75"/>
    <mergeCell ref="E74:E75"/>
    <mergeCell ref="E76:E77"/>
    <mergeCell ref="I74:I75"/>
    <mergeCell ref="I76:I77"/>
    <mergeCell ref="K74:K75"/>
    <mergeCell ref="K76:K77"/>
    <mergeCell ref="L76:L77"/>
    <mergeCell ref="N74:N75"/>
    <mergeCell ref="L74:L75"/>
    <mergeCell ref="N76:N77"/>
    <mergeCell ref="O76:O77"/>
    <mergeCell ref="A82:A83"/>
    <mergeCell ref="B82:B83"/>
    <mergeCell ref="C82:C83"/>
    <mergeCell ref="D82:D83"/>
    <mergeCell ref="F82:F83"/>
    <mergeCell ref="H82:H83"/>
    <mergeCell ref="J76:J77"/>
    <mergeCell ref="O82:O83"/>
    <mergeCell ref="F76:F77"/>
    <mergeCell ref="A101:A102"/>
    <mergeCell ref="B101:B102"/>
    <mergeCell ref="C101:C102"/>
    <mergeCell ref="D101:D102"/>
    <mergeCell ref="H101:H102"/>
    <mergeCell ref="J82:J83"/>
    <mergeCell ref="E82:E83"/>
    <mergeCell ref="E101:E102"/>
    <mergeCell ref="I82:I83"/>
    <mergeCell ref="I101:I102"/>
    <mergeCell ref="K82:K83"/>
    <mergeCell ref="K101:K102"/>
    <mergeCell ref="L101:L102"/>
    <mergeCell ref="N82:N83"/>
    <mergeCell ref="L82:L83"/>
    <mergeCell ref="N101:N102"/>
    <mergeCell ref="O101:O102"/>
    <mergeCell ref="A135:A136"/>
    <mergeCell ref="B135:B136"/>
    <mergeCell ref="C135:C136"/>
    <mergeCell ref="D135:D136"/>
    <mergeCell ref="F135:F136"/>
    <mergeCell ref="H135:H136"/>
    <mergeCell ref="J101:J102"/>
    <mergeCell ref="O135:O136"/>
    <mergeCell ref="F101:F102"/>
    <mergeCell ref="N137:N138"/>
    <mergeCell ref="J135:J136"/>
    <mergeCell ref="A137:A138"/>
    <mergeCell ref="B137:B138"/>
    <mergeCell ref="C137:C138"/>
    <mergeCell ref="D137:D138"/>
    <mergeCell ref="E135:E136"/>
    <mergeCell ref="E137:E138"/>
    <mergeCell ref="N135:N136"/>
    <mergeCell ref="K135:K136"/>
    <mergeCell ref="E139:E140"/>
    <mergeCell ref="K137:K138"/>
    <mergeCell ref="L137:L138"/>
    <mergeCell ref="J137:J138"/>
    <mergeCell ref="F137:F138"/>
    <mergeCell ref="H137:H138"/>
    <mergeCell ref="J139:J140"/>
    <mergeCell ref="K139:K140"/>
    <mergeCell ref="L139:L140"/>
    <mergeCell ref="F139:F140"/>
    <mergeCell ref="A139:A140"/>
    <mergeCell ref="B139:B140"/>
    <mergeCell ref="C139:C140"/>
    <mergeCell ref="D139:D140"/>
    <mergeCell ref="K141:K142"/>
    <mergeCell ref="L141:L142"/>
    <mergeCell ref="E141:E142"/>
    <mergeCell ref="E151:E152"/>
    <mergeCell ref="K151:K152"/>
    <mergeCell ref="L151:L152"/>
    <mergeCell ref="I151:I152"/>
    <mergeCell ref="H139:H140"/>
    <mergeCell ref="J141:J142"/>
    <mergeCell ref="J151:J152"/>
    <mergeCell ref="F141:F142"/>
    <mergeCell ref="H141:H142"/>
    <mergeCell ref="F151:F152"/>
    <mergeCell ref="H151:H152"/>
    <mergeCell ref="O139:O140"/>
    <mergeCell ref="O137:O138"/>
    <mergeCell ref="A151:A152"/>
    <mergeCell ref="B151:B152"/>
    <mergeCell ref="C151:C152"/>
    <mergeCell ref="D151:D152"/>
    <mergeCell ref="A141:A142"/>
    <mergeCell ref="B141:B142"/>
    <mergeCell ref="C141:C142"/>
    <mergeCell ref="D141:D142"/>
    <mergeCell ref="J2:J3"/>
    <mergeCell ref="K2:K3"/>
    <mergeCell ref="N151:N152"/>
    <mergeCell ref="O151:O152"/>
    <mergeCell ref="L2:L3"/>
    <mergeCell ref="M2:N2"/>
    <mergeCell ref="O2:O3"/>
    <mergeCell ref="N141:N142"/>
    <mergeCell ref="O141:O142"/>
    <mergeCell ref="N139:N140"/>
    <mergeCell ref="L135:L136"/>
    <mergeCell ref="D2:D3"/>
    <mergeCell ref="E2:E3"/>
    <mergeCell ref="F2:F3"/>
    <mergeCell ref="G2:G3"/>
    <mergeCell ref="E9:E10"/>
    <mergeCell ref="E12:E13"/>
    <mergeCell ref="E15:E16"/>
    <mergeCell ref="H2:H3"/>
    <mergeCell ref="I2:I3"/>
    <mergeCell ref="A1:C1"/>
    <mergeCell ref="A2:A3"/>
    <mergeCell ref="B2:B3"/>
    <mergeCell ref="C2:C3"/>
    <mergeCell ref="L158:L159"/>
    <mergeCell ref="A158:A159"/>
    <mergeCell ref="B158:B159"/>
    <mergeCell ref="C158:C159"/>
    <mergeCell ref="D158:D159"/>
    <mergeCell ref="F158:F159"/>
    <mergeCell ref="H158:H159"/>
    <mergeCell ref="E158:E159"/>
    <mergeCell ref="N158:N159"/>
    <mergeCell ref="O158:O159"/>
    <mergeCell ref="A160:A161"/>
    <mergeCell ref="B160:B161"/>
    <mergeCell ref="C160:C161"/>
    <mergeCell ref="D160:D161"/>
    <mergeCell ref="F160:F161"/>
    <mergeCell ref="H160:H161"/>
    <mergeCell ref="J158:J159"/>
    <mergeCell ref="K158:K159"/>
    <mergeCell ref="E160:E161"/>
    <mergeCell ref="N160:N161"/>
    <mergeCell ref="O160:O161"/>
    <mergeCell ref="J160:J161"/>
    <mergeCell ref="K160:K161"/>
    <mergeCell ref="L160:L161"/>
  </mergeCells>
  <printOptions/>
  <pageMargins left="0.3937007874015748" right="0.3937007874015748" top="0.984251968503937" bottom="0.984251968503937" header="0.5118110236220472" footer="0.5118110236220472"/>
  <pageSetup horizontalDpi="600" verticalDpi="600" orientation="landscape" paperSize="9" scale="82" r:id="rId1"/>
  <rowBreaks count="6" manualBreakCount="6">
    <brk id="27" max="14" man="1"/>
    <brk id="49" max="14" man="1"/>
    <brk id="79" max="255" man="1"/>
    <brk id="96" max="14" man="1"/>
    <brk id="130" max="14" man="1"/>
    <brk id="150"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Q6"/>
  <sheetViews>
    <sheetView view="pageBreakPreview" zoomScaleSheetLayoutView="100" workbookViewId="0" topLeftCell="C1">
      <selection activeCell="A1" sqref="A1:F1"/>
    </sheetView>
  </sheetViews>
  <sheetFormatPr defaultColWidth="9.00390625" defaultRowHeight="16.5"/>
  <cols>
    <col min="1" max="1" width="7.00390625" style="70" customWidth="1"/>
    <col min="2" max="2" width="7.875" style="70" customWidth="1"/>
    <col min="3" max="3" width="11.50390625" style="70" customWidth="1"/>
    <col min="4" max="4" width="8.875" style="70" customWidth="1"/>
    <col min="5" max="5" width="0.37109375" style="70" hidden="1" customWidth="1"/>
    <col min="6" max="6" width="9.00390625" style="70" customWidth="1"/>
    <col min="7" max="7" width="10.00390625" style="70" customWidth="1"/>
    <col min="8" max="8" width="19.125" style="70" customWidth="1"/>
    <col min="9" max="9" width="11.875" style="70" customWidth="1"/>
    <col min="10" max="12" width="9.00390625" style="70" customWidth="1"/>
    <col min="13" max="13" width="10.00390625" style="70" customWidth="1"/>
    <col min="14" max="14" width="13.00390625" style="70" customWidth="1"/>
    <col min="15" max="15" width="13.375" style="70" customWidth="1"/>
    <col min="16" max="16" width="9.00390625" style="70" hidden="1" customWidth="1"/>
    <col min="17" max="16384" width="9.00390625" style="70" customWidth="1"/>
  </cols>
  <sheetData>
    <row r="1" spans="1:17" s="100" customFormat="1" ht="38.25" customHeight="1">
      <c r="A1" s="473" t="s">
        <v>1860</v>
      </c>
      <c r="B1" s="473"/>
      <c r="C1" s="473"/>
      <c r="D1" s="474"/>
      <c r="E1" s="474"/>
      <c r="F1" s="474"/>
      <c r="G1" s="251"/>
      <c r="H1" s="252"/>
      <c r="I1" s="252"/>
      <c r="J1" s="252"/>
      <c r="K1" s="252"/>
      <c r="L1" s="252"/>
      <c r="M1" s="252"/>
      <c r="N1" s="252"/>
      <c r="O1" s="252"/>
      <c r="P1" s="9"/>
      <c r="Q1" s="9"/>
    </row>
    <row r="2" spans="1:17" s="185" customFormat="1" ht="21.75" customHeight="1">
      <c r="A2" s="422" t="s">
        <v>1177</v>
      </c>
      <c r="B2" s="482" t="s">
        <v>809</v>
      </c>
      <c r="C2" s="483"/>
      <c r="D2" s="483"/>
      <c r="E2" s="484"/>
      <c r="F2" s="477" t="s">
        <v>813</v>
      </c>
      <c r="G2" s="422" t="s">
        <v>1011</v>
      </c>
      <c r="H2" s="422" t="s">
        <v>1012</v>
      </c>
      <c r="I2" s="422" t="s">
        <v>1013</v>
      </c>
      <c r="J2" s="422" t="s">
        <v>1014</v>
      </c>
      <c r="K2" s="422" t="s">
        <v>1163</v>
      </c>
      <c r="L2" s="422" t="s">
        <v>1018</v>
      </c>
      <c r="M2" s="490" t="s">
        <v>624</v>
      </c>
      <c r="N2" s="491"/>
      <c r="O2" s="422" t="s">
        <v>1164</v>
      </c>
      <c r="P2" s="253"/>
      <c r="Q2" s="9"/>
    </row>
    <row r="3" spans="1:17" s="185" customFormat="1" ht="28.5">
      <c r="A3" s="422"/>
      <c r="B3" s="485"/>
      <c r="C3" s="486"/>
      <c r="D3" s="486"/>
      <c r="E3" s="487"/>
      <c r="F3" s="478"/>
      <c r="G3" s="422"/>
      <c r="H3" s="423"/>
      <c r="I3" s="423"/>
      <c r="J3" s="423"/>
      <c r="K3" s="423"/>
      <c r="L3" s="423"/>
      <c r="M3" s="181" t="s">
        <v>1191</v>
      </c>
      <c r="N3" s="181" t="s">
        <v>1192</v>
      </c>
      <c r="O3" s="423"/>
      <c r="P3" s="253"/>
      <c r="Q3" s="9"/>
    </row>
    <row r="4" spans="1:17" s="47" customFormat="1" ht="42" customHeight="1">
      <c r="A4" s="17">
        <v>1</v>
      </c>
      <c r="B4" s="475" t="s">
        <v>808</v>
      </c>
      <c r="C4" s="488"/>
      <c r="D4" s="488"/>
      <c r="E4" s="489"/>
      <c r="F4" s="1" t="s">
        <v>814</v>
      </c>
      <c r="G4" s="76">
        <v>4950</v>
      </c>
      <c r="H4" s="26" t="s">
        <v>1024</v>
      </c>
      <c r="I4" s="254">
        <v>39400</v>
      </c>
      <c r="J4" s="35" t="s">
        <v>812</v>
      </c>
      <c r="K4" s="18" t="s">
        <v>810</v>
      </c>
      <c r="L4" s="17" t="s">
        <v>811</v>
      </c>
      <c r="M4" s="76">
        <v>4950</v>
      </c>
      <c r="P4" s="77"/>
      <c r="Q4" s="78"/>
    </row>
    <row r="5" spans="1:17" s="47" customFormat="1" ht="42" customHeight="1">
      <c r="A5" s="17">
        <v>2</v>
      </c>
      <c r="B5" s="475" t="s">
        <v>832</v>
      </c>
      <c r="C5" s="476"/>
      <c r="D5" s="476"/>
      <c r="E5" s="476"/>
      <c r="F5" s="1" t="s">
        <v>833</v>
      </c>
      <c r="G5" s="76">
        <v>5258</v>
      </c>
      <c r="H5" s="26" t="s">
        <v>1024</v>
      </c>
      <c r="I5" s="254">
        <v>39400</v>
      </c>
      <c r="J5" s="35" t="s">
        <v>835</v>
      </c>
      <c r="K5" s="18" t="s">
        <v>834</v>
      </c>
      <c r="L5" s="17" t="s">
        <v>1036</v>
      </c>
      <c r="M5" s="76">
        <v>5258</v>
      </c>
      <c r="P5" s="77"/>
      <c r="Q5" s="78"/>
    </row>
    <row r="6" spans="1:17" s="301" customFormat="1" ht="42" customHeight="1">
      <c r="A6" s="35" t="s">
        <v>1188</v>
      </c>
      <c r="B6" s="479"/>
      <c r="C6" s="480"/>
      <c r="D6" s="480"/>
      <c r="E6" s="480"/>
      <c r="F6" s="481"/>
      <c r="G6" s="76">
        <f>SUM(G4:G5)</f>
        <v>10208</v>
      </c>
      <c r="H6" s="189"/>
      <c r="I6" s="189"/>
      <c r="J6" s="189"/>
      <c r="K6" s="189"/>
      <c r="L6" s="189"/>
      <c r="M6" s="76">
        <f>SUM(M4:M5)</f>
        <v>10208</v>
      </c>
      <c r="N6" s="250"/>
      <c r="O6" s="189"/>
      <c r="P6" s="300"/>
      <c r="Q6" s="296"/>
    </row>
  </sheetData>
  <mergeCells count="15">
    <mergeCell ref="B6:F6"/>
    <mergeCell ref="H2:H3"/>
    <mergeCell ref="O2:O3"/>
    <mergeCell ref="B2:E3"/>
    <mergeCell ref="B4:E4"/>
    <mergeCell ref="I2:I3"/>
    <mergeCell ref="J2:J3"/>
    <mergeCell ref="K2:K3"/>
    <mergeCell ref="L2:L3"/>
    <mergeCell ref="M2:N2"/>
    <mergeCell ref="A1:F1"/>
    <mergeCell ref="G2:G3"/>
    <mergeCell ref="B5:E5"/>
    <mergeCell ref="A2:A3"/>
    <mergeCell ref="F2:F3"/>
  </mergeCells>
  <printOptions/>
  <pageMargins left="0.3937007874015748" right="0.3937007874015748" top="0.984251968503937" bottom="0.984251968503937" header="0.5118110236220472" footer="0.5118110236220472"/>
  <pageSetup fitToHeight="1" fitToWidth="1"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dimension ref="A1:Q453"/>
  <sheetViews>
    <sheetView view="pageBreakPreview" zoomScaleSheetLayoutView="100" workbookViewId="0" topLeftCell="F442">
      <selection activeCell="M20" sqref="M20:N20"/>
    </sheetView>
  </sheetViews>
  <sheetFormatPr defaultColWidth="9.00390625" defaultRowHeight="16.5"/>
  <cols>
    <col min="1" max="1" width="6.00390625" style="160" hidden="1" customWidth="1"/>
    <col min="2" max="2" width="5.875" style="153" customWidth="1"/>
    <col min="3" max="3" width="10.25390625" style="153" customWidth="1"/>
    <col min="4" max="4" width="9.875" style="153" customWidth="1"/>
    <col min="5" max="5" width="7.125" style="153" customWidth="1"/>
    <col min="6" max="6" width="12.00390625" style="208" customWidth="1"/>
    <col min="7" max="7" width="44.50390625" style="9" customWidth="1"/>
    <col min="8" max="8" width="9.75390625" style="215" customWidth="1"/>
    <col min="9" max="9" width="11.75390625" style="221" customWidth="1"/>
    <col min="10" max="10" width="17.25390625" style="61" customWidth="1"/>
    <col min="11" max="11" width="10.50390625" style="61" customWidth="1"/>
    <col min="12" max="12" width="9.25390625" style="9" customWidth="1"/>
    <col min="13" max="13" width="9.00390625" style="61" customWidth="1"/>
    <col min="14" max="14" width="9.75390625" style="61" customWidth="1"/>
    <col min="15" max="15" width="11.375" style="218" customWidth="1"/>
    <col min="16" max="16" width="10.25390625" style="61" customWidth="1"/>
    <col min="17" max="17" width="8.25390625" style="61" customWidth="1"/>
    <col min="18" max="16384" width="9.00390625" style="61" customWidth="1"/>
  </cols>
  <sheetData>
    <row r="1" spans="2:17" ht="16.5">
      <c r="B1" s="493" t="s">
        <v>1183</v>
      </c>
      <c r="C1" s="493"/>
      <c r="D1" s="493"/>
      <c r="E1" s="12"/>
      <c r="F1" s="205"/>
      <c r="G1" s="152"/>
      <c r="H1" s="11"/>
      <c r="I1" s="219"/>
      <c r="J1" s="4"/>
      <c r="K1" s="4"/>
      <c r="L1" s="222"/>
      <c r="M1" s="4"/>
      <c r="N1" s="4"/>
      <c r="O1" s="4"/>
      <c r="P1" s="4"/>
      <c r="Q1" s="4"/>
    </row>
    <row r="2" spans="1:17" ht="16.5" customHeight="1">
      <c r="A2" s="492" t="s">
        <v>1393</v>
      </c>
      <c r="B2" s="494" t="s">
        <v>1185</v>
      </c>
      <c r="C2" s="494" t="s">
        <v>1182</v>
      </c>
      <c r="D2" s="494" t="s">
        <v>1184</v>
      </c>
      <c r="E2" s="494" t="s">
        <v>1186</v>
      </c>
      <c r="F2" s="499" t="s">
        <v>1190</v>
      </c>
      <c r="G2" s="422" t="s">
        <v>1010</v>
      </c>
      <c r="H2" s="498" t="s">
        <v>195</v>
      </c>
      <c r="I2" s="497" t="s">
        <v>1011</v>
      </c>
      <c r="J2" s="494" t="s">
        <v>1178</v>
      </c>
      <c r="K2" s="494" t="s">
        <v>1179</v>
      </c>
      <c r="L2" s="422" t="s">
        <v>1014</v>
      </c>
      <c r="M2" s="505" t="s">
        <v>1163</v>
      </c>
      <c r="N2" s="501" t="s">
        <v>1180</v>
      </c>
      <c r="O2" s="503" t="s">
        <v>1193</v>
      </c>
      <c r="P2" s="503"/>
      <c r="Q2" s="494" t="s">
        <v>1181</v>
      </c>
    </row>
    <row r="3" spans="1:17" ht="28.5">
      <c r="A3" s="492"/>
      <c r="B3" s="495"/>
      <c r="C3" s="496"/>
      <c r="D3" s="496"/>
      <c r="E3" s="496"/>
      <c r="F3" s="500"/>
      <c r="G3" s="423"/>
      <c r="H3" s="498"/>
      <c r="I3" s="497"/>
      <c r="J3" s="496"/>
      <c r="K3" s="504"/>
      <c r="L3" s="423"/>
      <c r="M3" s="506"/>
      <c r="N3" s="502"/>
      <c r="O3" s="216" t="s">
        <v>1191</v>
      </c>
      <c r="P3" s="184" t="s">
        <v>1192</v>
      </c>
      <c r="Q3" s="504"/>
    </row>
    <row r="4" spans="1:17" ht="33">
      <c r="A4" s="160">
        <v>1</v>
      </c>
      <c r="B4" s="79">
        <v>1</v>
      </c>
      <c r="C4" s="79" t="s">
        <v>193</v>
      </c>
      <c r="D4" s="45" t="s">
        <v>245</v>
      </c>
      <c r="E4" s="37" t="s">
        <v>397</v>
      </c>
      <c r="F4" s="138">
        <v>35643</v>
      </c>
      <c r="G4" s="145" t="s">
        <v>303</v>
      </c>
      <c r="H4" s="209">
        <v>0.9</v>
      </c>
      <c r="I4" s="217">
        <f>H4*1800</f>
        <v>1620</v>
      </c>
      <c r="J4" s="127" t="s">
        <v>1024</v>
      </c>
      <c r="K4" s="128">
        <v>39400</v>
      </c>
      <c r="L4" s="35" t="s">
        <v>197</v>
      </c>
      <c r="M4" s="35">
        <v>961213</v>
      </c>
      <c r="N4" s="42" t="s">
        <v>765</v>
      </c>
      <c r="O4" s="217">
        <v>1620</v>
      </c>
      <c r="P4" s="3"/>
      <c r="Q4" s="3"/>
    </row>
    <row r="5" spans="1:17" ht="33">
      <c r="A5" s="160">
        <v>1</v>
      </c>
      <c r="B5" s="79">
        <v>2</v>
      </c>
      <c r="C5" s="79" t="s">
        <v>193</v>
      </c>
      <c r="D5" s="45" t="s">
        <v>245</v>
      </c>
      <c r="E5" s="37" t="s">
        <v>397</v>
      </c>
      <c r="F5" s="138">
        <v>35643</v>
      </c>
      <c r="G5" s="145" t="s">
        <v>304</v>
      </c>
      <c r="H5" s="209">
        <v>1.2</v>
      </c>
      <c r="I5" s="217">
        <f>H5*1800</f>
        <v>2160</v>
      </c>
      <c r="J5" s="127" t="s">
        <v>1024</v>
      </c>
      <c r="K5" s="128">
        <v>39400</v>
      </c>
      <c r="L5" s="35" t="s">
        <v>197</v>
      </c>
      <c r="M5" s="35">
        <v>961213</v>
      </c>
      <c r="N5" s="42" t="s">
        <v>765</v>
      </c>
      <c r="O5" s="217">
        <v>2160</v>
      </c>
      <c r="P5" s="3"/>
      <c r="Q5" s="3"/>
    </row>
    <row r="6" spans="1:17" ht="33">
      <c r="A6" s="160">
        <v>1</v>
      </c>
      <c r="B6" s="79">
        <v>3</v>
      </c>
      <c r="C6" s="79" t="s">
        <v>193</v>
      </c>
      <c r="D6" s="45" t="s">
        <v>245</v>
      </c>
      <c r="E6" s="37" t="s">
        <v>397</v>
      </c>
      <c r="F6" s="138">
        <v>35643</v>
      </c>
      <c r="G6" s="145" t="s">
        <v>590</v>
      </c>
      <c r="H6" s="209">
        <v>0.8</v>
      </c>
      <c r="I6" s="217">
        <f aca="true" t="shared" si="0" ref="I6:I69">H6*1800</f>
        <v>1440</v>
      </c>
      <c r="J6" s="127" t="s">
        <v>1024</v>
      </c>
      <c r="K6" s="128">
        <v>39400</v>
      </c>
      <c r="L6" s="35" t="s">
        <v>197</v>
      </c>
      <c r="M6" s="35">
        <v>961213</v>
      </c>
      <c r="N6" s="42" t="s">
        <v>765</v>
      </c>
      <c r="O6" s="217">
        <v>1440</v>
      </c>
      <c r="P6" s="3"/>
      <c r="Q6" s="3"/>
    </row>
    <row r="7" spans="1:17" ht="33">
      <c r="A7" s="160">
        <v>1</v>
      </c>
      <c r="B7" s="79">
        <v>4</v>
      </c>
      <c r="C7" s="79" t="s">
        <v>305</v>
      </c>
      <c r="D7" s="45" t="s">
        <v>246</v>
      </c>
      <c r="E7" s="37" t="s">
        <v>306</v>
      </c>
      <c r="F7" s="138">
        <v>32721</v>
      </c>
      <c r="G7" s="145" t="s">
        <v>307</v>
      </c>
      <c r="H7" s="209">
        <v>2</v>
      </c>
      <c r="I7" s="217">
        <f t="shared" si="0"/>
        <v>3600</v>
      </c>
      <c r="J7" s="127" t="s">
        <v>1024</v>
      </c>
      <c r="K7" s="128">
        <v>39400</v>
      </c>
      <c r="L7" s="35" t="s">
        <v>197</v>
      </c>
      <c r="M7" s="35">
        <v>961213</v>
      </c>
      <c r="N7" s="42" t="s">
        <v>765</v>
      </c>
      <c r="O7" s="217">
        <v>3600</v>
      </c>
      <c r="P7" s="3"/>
      <c r="Q7" s="3"/>
    </row>
    <row r="8" spans="1:17" ht="49.5">
      <c r="A8" s="160">
        <v>1</v>
      </c>
      <c r="B8" s="79">
        <v>5</v>
      </c>
      <c r="C8" s="79" t="s">
        <v>308</v>
      </c>
      <c r="D8" s="45" t="s">
        <v>245</v>
      </c>
      <c r="E8" s="37" t="s">
        <v>309</v>
      </c>
      <c r="F8" s="138">
        <v>33086</v>
      </c>
      <c r="G8" s="145" t="s">
        <v>310</v>
      </c>
      <c r="H8" s="209">
        <v>2</v>
      </c>
      <c r="I8" s="217">
        <f t="shared" si="0"/>
        <v>3600</v>
      </c>
      <c r="J8" s="127" t="s">
        <v>1024</v>
      </c>
      <c r="K8" s="128">
        <v>39400</v>
      </c>
      <c r="L8" s="35" t="s">
        <v>197</v>
      </c>
      <c r="M8" s="35">
        <v>961213</v>
      </c>
      <c r="N8" s="42" t="s">
        <v>765</v>
      </c>
      <c r="O8" s="217">
        <v>3600</v>
      </c>
      <c r="P8" s="3"/>
      <c r="Q8" s="3"/>
    </row>
    <row r="9" spans="1:17" ht="49.5">
      <c r="A9" s="160">
        <v>1</v>
      </c>
      <c r="B9" s="79">
        <v>6</v>
      </c>
      <c r="C9" s="79" t="s">
        <v>308</v>
      </c>
      <c r="D9" s="45" t="s">
        <v>245</v>
      </c>
      <c r="E9" s="37" t="s">
        <v>309</v>
      </c>
      <c r="F9" s="138">
        <v>33086</v>
      </c>
      <c r="G9" s="145" t="s">
        <v>311</v>
      </c>
      <c r="H9" s="209">
        <v>2</v>
      </c>
      <c r="I9" s="217">
        <f t="shared" si="0"/>
        <v>3600</v>
      </c>
      <c r="J9" s="127" t="s">
        <v>1024</v>
      </c>
      <c r="K9" s="128">
        <v>39400</v>
      </c>
      <c r="L9" s="35" t="s">
        <v>197</v>
      </c>
      <c r="M9" s="35">
        <v>961213</v>
      </c>
      <c r="N9" s="42" t="s">
        <v>765</v>
      </c>
      <c r="O9" s="217">
        <v>3600</v>
      </c>
      <c r="P9" s="3"/>
      <c r="Q9" s="3"/>
    </row>
    <row r="10" spans="1:17" ht="33">
      <c r="A10" s="160">
        <v>1</v>
      </c>
      <c r="B10" s="79">
        <v>7</v>
      </c>
      <c r="C10" s="79" t="s">
        <v>308</v>
      </c>
      <c r="D10" s="45" t="s">
        <v>245</v>
      </c>
      <c r="E10" s="37" t="s">
        <v>309</v>
      </c>
      <c r="F10" s="138">
        <v>33086</v>
      </c>
      <c r="G10" s="145" t="s">
        <v>312</v>
      </c>
      <c r="H10" s="209">
        <v>1.2</v>
      </c>
      <c r="I10" s="217">
        <f t="shared" si="0"/>
        <v>2160</v>
      </c>
      <c r="J10" s="127" t="s">
        <v>1024</v>
      </c>
      <c r="K10" s="128">
        <v>39400</v>
      </c>
      <c r="L10" s="35" t="s">
        <v>197</v>
      </c>
      <c r="M10" s="35">
        <v>961213</v>
      </c>
      <c r="N10" s="42" t="s">
        <v>765</v>
      </c>
      <c r="O10" s="217">
        <v>2160</v>
      </c>
      <c r="P10" s="3"/>
      <c r="Q10" s="3"/>
    </row>
    <row r="11" spans="1:17" ht="33">
      <c r="A11" s="160">
        <v>1</v>
      </c>
      <c r="B11" s="79">
        <v>8</v>
      </c>
      <c r="C11" s="79" t="s">
        <v>313</v>
      </c>
      <c r="D11" s="45" t="s">
        <v>245</v>
      </c>
      <c r="E11" s="37" t="s">
        <v>314</v>
      </c>
      <c r="F11" s="138">
        <v>33086</v>
      </c>
      <c r="G11" s="145" t="s">
        <v>315</v>
      </c>
      <c r="H11" s="209">
        <v>2</v>
      </c>
      <c r="I11" s="217">
        <f t="shared" si="0"/>
        <v>3600</v>
      </c>
      <c r="J11" s="127" t="s">
        <v>1024</v>
      </c>
      <c r="K11" s="128">
        <v>39400</v>
      </c>
      <c r="L11" s="35" t="s">
        <v>197</v>
      </c>
      <c r="M11" s="35">
        <v>961213</v>
      </c>
      <c r="N11" s="42" t="s">
        <v>765</v>
      </c>
      <c r="O11" s="217">
        <v>3600</v>
      </c>
      <c r="P11" s="3"/>
      <c r="Q11" s="3"/>
    </row>
    <row r="12" spans="1:17" ht="49.5">
      <c r="A12" s="160">
        <v>1</v>
      </c>
      <c r="B12" s="79">
        <v>9</v>
      </c>
      <c r="C12" s="20" t="s">
        <v>1457</v>
      </c>
      <c r="D12" s="45" t="s">
        <v>245</v>
      </c>
      <c r="E12" s="37" t="s">
        <v>316</v>
      </c>
      <c r="F12" s="138">
        <v>33086</v>
      </c>
      <c r="G12" s="145" t="s">
        <v>1228</v>
      </c>
      <c r="H12" s="209">
        <v>0.4</v>
      </c>
      <c r="I12" s="217">
        <f t="shared" si="0"/>
        <v>720</v>
      </c>
      <c r="J12" s="127" t="s">
        <v>1024</v>
      </c>
      <c r="K12" s="128">
        <v>39400</v>
      </c>
      <c r="L12" s="35" t="s">
        <v>197</v>
      </c>
      <c r="M12" s="35">
        <v>961213</v>
      </c>
      <c r="N12" s="42" t="s">
        <v>765</v>
      </c>
      <c r="O12" s="217">
        <v>720</v>
      </c>
      <c r="P12" s="3"/>
      <c r="Q12" s="3"/>
    </row>
    <row r="13" spans="1:17" ht="33">
      <c r="A13" s="160">
        <v>1</v>
      </c>
      <c r="B13" s="79">
        <v>10</v>
      </c>
      <c r="C13" s="20" t="s">
        <v>1457</v>
      </c>
      <c r="D13" s="45" t="s">
        <v>245</v>
      </c>
      <c r="E13" s="37" t="s">
        <v>316</v>
      </c>
      <c r="F13" s="138">
        <v>33086</v>
      </c>
      <c r="G13" s="145" t="s">
        <v>1229</v>
      </c>
      <c r="H13" s="209">
        <v>1.5</v>
      </c>
      <c r="I13" s="217">
        <f t="shared" si="0"/>
        <v>2700</v>
      </c>
      <c r="J13" s="127" t="s">
        <v>1024</v>
      </c>
      <c r="K13" s="128">
        <v>39400</v>
      </c>
      <c r="L13" s="35" t="s">
        <v>197</v>
      </c>
      <c r="M13" s="35">
        <v>961213</v>
      </c>
      <c r="N13" s="42" t="s">
        <v>765</v>
      </c>
      <c r="O13" s="217">
        <v>2700</v>
      </c>
      <c r="P13" s="3"/>
      <c r="Q13" s="3"/>
    </row>
    <row r="14" spans="1:17" ht="33">
      <c r="A14" s="160">
        <v>1</v>
      </c>
      <c r="B14" s="79">
        <v>11</v>
      </c>
      <c r="C14" s="20" t="s">
        <v>820</v>
      </c>
      <c r="D14" s="45" t="s">
        <v>245</v>
      </c>
      <c r="E14" s="37" t="s">
        <v>1230</v>
      </c>
      <c r="F14" s="138">
        <v>36039</v>
      </c>
      <c r="G14" s="145" t="s">
        <v>1231</v>
      </c>
      <c r="H14" s="209">
        <v>1.5</v>
      </c>
      <c r="I14" s="217">
        <f t="shared" si="0"/>
        <v>2700</v>
      </c>
      <c r="J14" s="127" t="s">
        <v>1024</v>
      </c>
      <c r="K14" s="128">
        <v>39400</v>
      </c>
      <c r="L14" s="35" t="s">
        <v>197</v>
      </c>
      <c r="M14" s="35">
        <v>961213</v>
      </c>
      <c r="N14" s="42" t="s">
        <v>765</v>
      </c>
      <c r="O14" s="217">
        <v>2700</v>
      </c>
      <c r="P14" s="3"/>
      <c r="Q14" s="3"/>
    </row>
    <row r="15" spans="1:17" ht="33">
      <c r="A15" s="160">
        <v>1</v>
      </c>
      <c r="B15" s="79">
        <v>12</v>
      </c>
      <c r="C15" s="20" t="s">
        <v>820</v>
      </c>
      <c r="D15" s="45" t="s">
        <v>245</v>
      </c>
      <c r="E15" s="37" t="s">
        <v>1230</v>
      </c>
      <c r="F15" s="138">
        <v>36039</v>
      </c>
      <c r="G15" s="145" t="s">
        <v>1232</v>
      </c>
      <c r="H15" s="209">
        <v>0.5</v>
      </c>
      <c r="I15" s="217">
        <f t="shared" si="0"/>
        <v>900</v>
      </c>
      <c r="J15" s="127" t="s">
        <v>1024</v>
      </c>
      <c r="K15" s="128">
        <v>39400</v>
      </c>
      <c r="L15" s="35" t="s">
        <v>197</v>
      </c>
      <c r="M15" s="35">
        <v>961213</v>
      </c>
      <c r="N15" s="42" t="s">
        <v>765</v>
      </c>
      <c r="O15" s="217">
        <v>900</v>
      </c>
      <c r="P15" s="3"/>
      <c r="Q15" s="3"/>
    </row>
    <row r="16" spans="1:17" ht="33">
      <c r="A16" s="160">
        <v>1</v>
      </c>
      <c r="B16" s="79">
        <v>13</v>
      </c>
      <c r="C16" s="20" t="s">
        <v>820</v>
      </c>
      <c r="D16" s="45" t="s">
        <v>245</v>
      </c>
      <c r="E16" s="37" t="s">
        <v>1230</v>
      </c>
      <c r="F16" s="138">
        <v>36039</v>
      </c>
      <c r="G16" s="145" t="s">
        <v>1233</v>
      </c>
      <c r="H16" s="209">
        <v>0.5</v>
      </c>
      <c r="I16" s="217">
        <f t="shared" si="0"/>
        <v>900</v>
      </c>
      <c r="J16" s="127" t="s">
        <v>1024</v>
      </c>
      <c r="K16" s="128">
        <v>39400</v>
      </c>
      <c r="L16" s="35" t="s">
        <v>197</v>
      </c>
      <c r="M16" s="35">
        <v>961213</v>
      </c>
      <c r="N16" s="42" t="s">
        <v>765</v>
      </c>
      <c r="O16" s="217">
        <v>900</v>
      </c>
      <c r="P16" s="3"/>
      <c r="Q16" s="3"/>
    </row>
    <row r="17" spans="1:17" ht="49.5">
      <c r="A17" s="160">
        <v>1</v>
      </c>
      <c r="B17" s="79">
        <v>14</v>
      </c>
      <c r="C17" s="20" t="s">
        <v>820</v>
      </c>
      <c r="D17" s="45" t="s">
        <v>245</v>
      </c>
      <c r="E17" s="37" t="s">
        <v>1230</v>
      </c>
      <c r="F17" s="138">
        <v>36039</v>
      </c>
      <c r="G17" s="145" t="s">
        <v>1234</v>
      </c>
      <c r="H17" s="209">
        <v>7.2</v>
      </c>
      <c r="I17" s="217">
        <f t="shared" si="0"/>
        <v>12960</v>
      </c>
      <c r="J17" s="127" t="s">
        <v>1024</v>
      </c>
      <c r="K17" s="128">
        <v>39400</v>
      </c>
      <c r="L17" s="35" t="s">
        <v>197</v>
      </c>
      <c r="M17" s="35">
        <v>961213</v>
      </c>
      <c r="N17" s="42" t="s">
        <v>765</v>
      </c>
      <c r="O17" s="217">
        <v>12960</v>
      </c>
      <c r="P17" s="3"/>
      <c r="Q17" s="3"/>
    </row>
    <row r="18" spans="1:17" ht="33">
      <c r="A18" s="160">
        <v>1</v>
      </c>
      <c r="B18" s="79">
        <v>15</v>
      </c>
      <c r="C18" s="20" t="s">
        <v>820</v>
      </c>
      <c r="D18" s="45" t="s">
        <v>245</v>
      </c>
      <c r="E18" s="37" t="s">
        <v>1230</v>
      </c>
      <c r="F18" s="138">
        <v>36039</v>
      </c>
      <c r="G18" s="145" t="s">
        <v>1235</v>
      </c>
      <c r="H18" s="209">
        <v>0.33</v>
      </c>
      <c r="I18" s="217">
        <f t="shared" si="0"/>
        <v>594</v>
      </c>
      <c r="J18" s="127" t="s">
        <v>1024</v>
      </c>
      <c r="K18" s="128">
        <v>39400</v>
      </c>
      <c r="L18" s="35" t="s">
        <v>197</v>
      </c>
      <c r="M18" s="35">
        <v>961213</v>
      </c>
      <c r="N18" s="42" t="s">
        <v>765</v>
      </c>
      <c r="O18" s="217">
        <v>594</v>
      </c>
      <c r="P18" s="3"/>
      <c r="Q18" s="3"/>
    </row>
    <row r="19" spans="1:17" ht="33">
      <c r="A19" s="160">
        <v>1</v>
      </c>
      <c r="B19" s="79">
        <v>16</v>
      </c>
      <c r="C19" s="20" t="s">
        <v>820</v>
      </c>
      <c r="D19" s="45" t="s">
        <v>245</v>
      </c>
      <c r="E19" s="37" t="s">
        <v>1230</v>
      </c>
      <c r="F19" s="138">
        <v>36039</v>
      </c>
      <c r="G19" s="145" t="s">
        <v>1236</v>
      </c>
      <c r="H19" s="209">
        <v>1.2</v>
      </c>
      <c r="I19" s="217">
        <f t="shared" si="0"/>
        <v>2160</v>
      </c>
      <c r="J19" s="127" t="s">
        <v>1024</v>
      </c>
      <c r="K19" s="128">
        <v>39400</v>
      </c>
      <c r="L19" s="35" t="s">
        <v>197</v>
      </c>
      <c r="M19" s="35">
        <v>961213</v>
      </c>
      <c r="N19" s="42" t="s">
        <v>765</v>
      </c>
      <c r="O19" s="217">
        <v>2160</v>
      </c>
      <c r="P19" s="3"/>
      <c r="Q19" s="3"/>
    </row>
    <row r="20" spans="1:17" ht="49.5">
      <c r="A20" s="160">
        <v>1</v>
      </c>
      <c r="B20" s="79">
        <v>17</v>
      </c>
      <c r="C20" s="20" t="s">
        <v>820</v>
      </c>
      <c r="D20" s="45" t="s">
        <v>245</v>
      </c>
      <c r="E20" s="37" t="s">
        <v>1230</v>
      </c>
      <c r="F20" s="138">
        <v>36039</v>
      </c>
      <c r="G20" s="145" t="s">
        <v>1237</v>
      </c>
      <c r="H20" s="209">
        <v>0.5</v>
      </c>
      <c r="I20" s="217">
        <f t="shared" si="0"/>
        <v>900</v>
      </c>
      <c r="J20" s="127" t="s">
        <v>1024</v>
      </c>
      <c r="K20" s="128">
        <v>39400</v>
      </c>
      <c r="L20" s="35" t="s">
        <v>197</v>
      </c>
      <c r="M20" s="35">
        <v>961213</v>
      </c>
      <c r="N20" s="42" t="s">
        <v>765</v>
      </c>
      <c r="O20" s="217">
        <v>900</v>
      </c>
      <c r="P20" s="3"/>
      <c r="Q20" s="3"/>
    </row>
    <row r="21" spans="1:17" ht="33">
      <c r="A21" s="160">
        <v>1</v>
      </c>
      <c r="B21" s="79">
        <v>18</v>
      </c>
      <c r="C21" s="20" t="s">
        <v>566</v>
      </c>
      <c r="D21" s="45" t="s">
        <v>245</v>
      </c>
      <c r="E21" s="37" t="s">
        <v>567</v>
      </c>
      <c r="F21" s="138">
        <v>35278</v>
      </c>
      <c r="G21" s="145" t="s">
        <v>1238</v>
      </c>
      <c r="H21" s="209">
        <v>0.5</v>
      </c>
      <c r="I21" s="217">
        <f t="shared" si="0"/>
        <v>900</v>
      </c>
      <c r="J21" s="127" t="s">
        <v>1024</v>
      </c>
      <c r="K21" s="128">
        <v>39400</v>
      </c>
      <c r="L21" s="35" t="s">
        <v>197</v>
      </c>
      <c r="M21" s="35">
        <v>961213</v>
      </c>
      <c r="N21" s="42" t="s">
        <v>765</v>
      </c>
      <c r="O21" s="217">
        <v>900</v>
      </c>
      <c r="P21" s="3"/>
      <c r="Q21" s="3"/>
    </row>
    <row r="22" spans="1:17" ht="33">
      <c r="A22" s="160">
        <v>1</v>
      </c>
      <c r="B22" s="79">
        <v>19</v>
      </c>
      <c r="C22" s="20" t="s">
        <v>566</v>
      </c>
      <c r="D22" s="45" t="s">
        <v>245</v>
      </c>
      <c r="E22" s="37" t="s">
        <v>567</v>
      </c>
      <c r="F22" s="138">
        <v>35278</v>
      </c>
      <c r="G22" s="145" t="s">
        <v>1239</v>
      </c>
      <c r="H22" s="209">
        <v>0.9</v>
      </c>
      <c r="I22" s="217">
        <f t="shared" si="0"/>
        <v>1620</v>
      </c>
      <c r="J22" s="127" t="s">
        <v>1024</v>
      </c>
      <c r="K22" s="128">
        <v>39400</v>
      </c>
      <c r="L22" s="35" t="s">
        <v>197</v>
      </c>
      <c r="M22" s="35">
        <v>961213</v>
      </c>
      <c r="N22" s="42" t="s">
        <v>765</v>
      </c>
      <c r="O22" s="217">
        <v>1620</v>
      </c>
      <c r="P22" s="3"/>
      <c r="Q22" s="3"/>
    </row>
    <row r="23" spans="1:17" ht="33">
      <c r="A23" s="160">
        <v>1</v>
      </c>
      <c r="B23" s="79">
        <v>20</v>
      </c>
      <c r="C23" s="20" t="s">
        <v>566</v>
      </c>
      <c r="D23" s="45" t="s">
        <v>245</v>
      </c>
      <c r="E23" s="37" t="s">
        <v>567</v>
      </c>
      <c r="F23" s="138">
        <v>35278</v>
      </c>
      <c r="G23" s="145" t="s">
        <v>1240</v>
      </c>
      <c r="H23" s="209">
        <v>0.5</v>
      </c>
      <c r="I23" s="217">
        <f t="shared" si="0"/>
        <v>900</v>
      </c>
      <c r="J23" s="127" t="s">
        <v>1024</v>
      </c>
      <c r="K23" s="128">
        <v>39400</v>
      </c>
      <c r="L23" s="35" t="s">
        <v>197</v>
      </c>
      <c r="M23" s="35">
        <v>961213</v>
      </c>
      <c r="N23" s="42" t="s">
        <v>765</v>
      </c>
      <c r="O23" s="217">
        <v>900</v>
      </c>
      <c r="P23" s="3"/>
      <c r="Q23" s="3"/>
    </row>
    <row r="24" spans="1:17" ht="33">
      <c r="A24" s="160">
        <v>1</v>
      </c>
      <c r="B24" s="79">
        <v>21</v>
      </c>
      <c r="C24" s="20" t="s">
        <v>566</v>
      </c>
      <c r="D24" s="45" t="s">
        <v>245</v>
      </c>
      <c r="E24" s="37" t="s">
        <v>567</v>
      </c>
      <c r="F24" s="138">
        <v>35278</v>
      </c>
      <c r="G24" s="145" t="s">
        <v>1235</v>
      </c>
      <c r="H24" s="209">
        <v>0.33</v>
      </c>
      <c r="I24" s="217">
        <f t="shared" si="0"/>
        <v>594</v>
      </c>
      <c r="J24" s="127" t="s">
        <v>1024</v>
      </c>
      <c r="K24" s="128">
        <v>39400</v>
      </c>
      <c r="L24" s="35" t="s">
        <v>197</v>
      </c>
      <c r="M24" s="35">
        <v>961213</v>
      </c>
      <c r="N24" s="42" t="s">
        <v>765</v>
      </c>
      <c r="O24" s="217">
        <v>594</v>
      </c>
      <c r="P24" s="3"/>
      <c r="Q24" s="3"/>
    </row>
    <row r="25" spans="1:17" ht="33">
      <c r="A25" s="160">
        <v>1</v>
      </c>
      <c r="B25" s="79">
        <v>22</v>
      </c>
      <c r="C25" s="20" t="s">
        <v>566</v>
      </c>
      <c r="D25" s="45" t="s">
        <v>245</v>
      </c>
      <c r="E25" s="37" t="s">
        <v>567</v>
      </c>
      <c r="F25" s="138">
        <v>35278</v>
      </c>
      <c r="G25" s="145" t="s">
        <v>1241</v>
      </c>
      <c r="H25" s="209">
        <v>0.5</v>
      </c>
      <c r="I25" s="217">
        <f t="shared" si="0"/>
        <v>900</v>
      </c>
      <c r="J25" s="127" t="s">
        <v>1024</v>
      </c>
      <c r="K25" s="128">
        <v>39400</v>
      </c>
      <c r="L25" s="35" t="s">
        <v>197</v>
      </c>
      <c r="M25" s="35">
        <v>961213</v>
      </c>
      <c r="N25" s="42" t="s">
        <v>765</v>
      </c>
      <c r="O25" s="217">
        <v>900</v>
      </c>
      <c r="P25" s="3"/>
      <c r="Q25" s="3"/>
    </row>
    <row r="26" spans="1:17" ht="33">
      <c r="A26" s="160">
        <v>1</v>
      </c>
      <c r="B26" s="79">
        <v>23</v>
      </c>
      <c r="C26" s="20" t="s">
        <v>566</v>
      </c>
      <c r="D26" s="45" t="s">
        <v>245</v>
      </c>
      <c r="E26" s="37" t="s">
        <v>567</v>
      </c>
      <c r="F26" s="138">
        <v>35278</v>
      </c>
      <c r="G26" s="145" t="s">
        <v>1242</v>
      </c>
      <c r="H26" s="209">
        <v>3.6</v>
      </c>
      <c r="I26" s="217">
        <f t="shared" si="0"/>
        <v>6480</v>
      </c>
      <c r="J26" s="127" t="s">
        <v>1024</v>
      </c>
      <c r="K26" s="128">
        <v>39400</v>
      </c>
      <c r="L26" s="35" t="s">
        <v>197</v>
      </c>
      <c r="M26" s="35">
        <v>961213</v>
      </c>
      <c r="N26" s="42" t="s">
        <v>765</v>
      </c>
      <c r="O26" s="217">
        <v>6480</v>
      </c>
      <c r="P26" s="3"/>
      <c r="Q26" s="3"/>
    </row>
    <row r="27" spans="1:17" ht="33">
      <c r="A27" s="160">
        <v>1</v>
      </c>
      <c r="B27" s="79">
        <v>24</v>
      </c>
      <c r="C27" s="20" t="s">
        <v>566</v>
      </c>
      <c r="D27" s="45" t="s">
        <v>245</v>
      </c>
      <c r="E27" s="154" t="s">
        <v>1243</v>
      </c>
      <c r="F27" s="138">
        <v>35278</v>
      </c>
      <c r="G27" s="101" t="s">
        <v>1244</v>
      </c>
      <c r="H27" s="209">
        <v>4.5</v>
      </c>
      <c r="I27" s="217">
        <f t="shared" si="0"/>
        <v>8100</v>
      </c>
      <c r="J27" s="127" t="s">
        <v>1024</v>
      </c>
      <c r="K27" s="128">
        <v>39400</v>
      </c>
      <c r="L27" s="35" t="s">
        <v>197</v>
      </c>
      <c r="M27" s="35">
        <v>961213</v>
      </c>
      <c r="N27" s="42" t="s">
        <v>765</v>
      </c>
      <c r="O27" s="217">
        <v>8100</v>
      </c>
      <c r="P27" s="3"/>
      <c r="Q27" s="3"/>
    </row>
    <row r="28" spans="1:17" ht="33">
      <c r="A28" s="160">
        <v>1</v>
      </c>
      <c r="B28" s="79">
        <v>25</v>
      </c>
      <c r="C28" s="20" t="s">
        <v>1840</v>
      </c>
      <c r="D28" s="45" t="s">
        <v>245</v>
      </c>
      <c r="E28" s="37" t="s">
        <v>1841</v>
      </c>
      <c r="F28" s="138">
        <v>35278</v>
      </c>
      <c r="G28" s="145" t="s">
        <v>568</v>
      </c>
      <c r="H28" s="209">
        <v>0.5</v>
      </c>
      <c r="I28" s="217">
        <f t="shared" si="0"/>
        <v>900</v>
      </c>
      <c r="J28" s="127" t="s">
        <v>1024</v>
      </c>
      <c r="K28" s="128">
        <v>39400</v>
      </c>
      <c r="L28" s="35" t="s">
        <v>197</v>
      </c>
      <c r="M28" s="35">
        <v>961213</v>
      </c>
      <c r="N28" s="42" t="s">
        <v>765</v>
      </c>
      <c r="O28" s="217">
        <v>900</v>
      </c>
      <c r="P28" s="3"/>
      <c r="Q28" s="3"/>
    </row>
    <row r="29" spans="1:17" ht="60" customHeight="1">
      <c r="A29" s="160">
        <v>1</v>
      </c>
      <c r="B29" s="79">
        <v>26</v>
      </c>
      <c r="C29" s="20" t="s">
        <v>1245</v>
      </c>
      <c r="D29" s="45" t="s">
        <v>245</v>
      </c>
      <c r="E29" s="37" t="s">
        <v>1246</v>
      </c>
      <c r="F29" s="138">
        <v>36770</v>
      </c>
      <c r="G29" s="145" t="s">
        <v>569</v>
      </c>
      <c r="H29" s="209">
        <v>4.5</v>
      </c>
      <c r="I29" s="217">
        <f t="shared" si="0"/>
        <v>8100</v>
      </c>
      <c r="J29" s="127" t="s">
        <v>1024</v>
      </c>
      <c r="K29" s="128">
        <v>39400</v>
      </c>
      <c r="L29" s="35" t="s">
        <v>197</v>
      </c>
      <c r="M29" s="35">
        <v>961213</v>
      </c>
      <c r="N29" s="42" t="s">
        <v>765</v>
      </c>
      <c r="O29" s="217">
        <v>8100</v>
      </c>
      <c r="P29" s="3"/>
      <c r="Q29" s="3"/>
    </row>
    <row r="30" spans="1:17" ht="33">
      <c r="A30" s="160">
        <v>1</v>
      </c>
      <c r="B30" s="79">
        <v>27</v>
      </c>
      <c r="C30" s="20" t="s">
        <v>1245</v>
      </c>
      <c r="D30" s="45" t="s">
        <v>245</v>
      </c>
      <c r="E30" s="37" t="s">
        <v>1246</v>
      </c>
      <c r="F30" s="138">
        <v>36770</v>
      </c>
      <c r="G30" s="145" t="s">
        <v>570</v>
      </c>
      <c r="H30" s="209">
        <v>0.6</v>
      </c>
      <c r="I30" s="217">
        <f t="shared" si="0"/>
        <v>1080</v>
      </c>
      <c r="J30" s="127" t="s">
        <v>1024</v>
      </c>
      <c r="K30" s="128">
        <v>39400</v>
      </c>
      <c r="L30" s="35" t="s">
        <v>197</v>
      </c>
      <c r="M30" s="35">
        <v>961213</v>
      </c>
      <c r="N30" s="42" t="s">
        <v>765</v>
      </c>
      <c r="O30" s="217">
        <v>1080</v>
      </c>
      <c r="P30" s="3"/>
      <c r="Q30" s="3"/>
    </row>
    <row r="31" spans="1:17" ht="33">
      <c r="A31" s="160">
        <v>1</v>
      </c>
      <c r="B31" s="79">
        <v>28</v>
      </c>
      <c r="C31" s="20" t="s">
        <v>1247</v>
      </c>
      <c r="D31" s="45" t="s">
        <v>247</v>
      </c>
      <c r="E31" s="37" t="s">
        <v>571</v>
      </c>
      <c r="F31" s="138">
        <v>35643</v>
      </c>
      <c r="G31" s="145" t="s">
        <v>572</v>
      </c>
      <c r="H31" s="209">
        <v>1.2</v>
      </c>
      <c r="I31" s="217">
        <f t="shared" si="0"/>
        <v>2160</v>
      </c>
      <c r="J31" s="127" t="s">
        <v>1024</v>
      </c>
      <c r="K31" s="128">
        <v>39400</v>
      </c>
      <c r="L31" s="35" t="s">
        <v>197</v>
      </c>
      <c r="M31" s="35">
        <v>961213</v>
      </c>
      <c r="N31" s="42" t="s">
        <v>765</v>
      </c>
      <c r="O31" s="217">
        <v>2160</v>
      </c>
      <c r="P31" s="3"/>
      <c r="Q31" s="3"/>
    </row>
    <row r="32" spans="1:17" ht="33">
      <c r="A32" s="160">
        <v>1</v>
      </c>
      <c r="B32" s="79">
        <v>29</v>
      </c>
      <c r="C32" s="20" t="s">
        <v>1247</v>
      </c>
      <c r="D32" s="45" t="s">
        <v>247</v>
      </c>
      <c r="E32" s="37" t="s">
        <v>571</v>
      </c>
      <c r="F32" s="138">
        <v>35643</v>
      </c>
      <c r="G32" s="145" t="s">
        <v>573</v>
      </c>
      <c r="H32" s="209">
        <v>1.2</v>
      </c>
      <c r="I32" s="217">
        <f t="shared" si="0"/>
        <v>2160</v>
      </c>
      <c r="J32" s="127" t="s">
        <v>1024</v>
      </c>
      <c r="K32" s="128">
        <v>39400</v>
      </c>
      <c r="L32" s="35" t="s">
        <v>197</v>
      </c>
      <c r="M32" s="35">
        <v>961213</v>
      </c>
      <c r="N32" s="42" t="s">
        <v>765</v>
      </c>
      <c r="O32" s="217">
        <v>2160</v>
      </c>
      <c r="P32" s="3"/>
      <c r="Q32" s="3"/>
    </row>
    <row r="33" spans="1:17" ht="33">
      <c r="A33" s="160">
        <v>1</v>
      </c>
      <c r="B33" s="79">
        <v>30</v>
      </c>
      <c r="C33" s="20" t="s">
        <v>1247</v>
      </c>
      <c r="D33" s="45" t="s">
        <v>247</v>
      </c>
      <c r="E33" s="37" t="s">
        <v>571</v>
      </c>
      <c r="F33" s="138">
        <v>35643</v>
      </c>
      <c r="G33" s="145" t="s">
        <v>574</v>
      </c>
      <c r="H33" s="209">
        <v>1.2</v>
      </c>
      <c r="I33" s="217">
        <f t="shared" si="0"/>
        <v>2160</v>
      </c>
      <c r="J33" s="127" t="s">
        <v>1024</v>
      </c>
      <c r="K33" s="128">
        <v>39400</v>
      </c>
      <c r="L33" s="35" t="s">
        <v>197</v>
      </c>
      <c r="M33" s="35">
        <v>961213</v>
      </c>
      <c r="N33" s="42" t="s">
        <v>765</v>
      </c>
      <c r="O33" s="217">
        <v>2160</v>
      </c>
      <c r="P33" s="3"/>
      <c r="Q33" s="3"/>
    </row>
    <row r="34" spans="1:17" ht="33">
      <c r="A34" s="160">
        <v>1</v>
      </c>
      <c r="B34" s="79">
        <v>31</v>
      </c>
      <c r="C34" s="20" t="s">
        <v>1248</v>
      </c>
      <c r="D34" s="45" t="s">
        <v>246</v>
      </c>
      <c r="E34" s="37" t="s">
        <v>1249</v>
      </c>
      <c r="F34" s="138">
        <v>30926</v>
      </c>
      <c r="G34" s="145" t="s">
        <v>575</v>
      </c>
      <c r="H34" s="209">
        <v>7.2</v>
      </c>
      <c r="I34" s="217">
        <f t="shared" si="0"/>
        <v>12960</v>
      </c>
      <c r="J34" s="127" t="s">
        <v>1024</v>
      </c>
      <c r="K34" s="128">
        <v>39400</v>
      </c>
      <c r="L34" s="35" t="s">
        <v>197</v>
      </c>
      <c r="M34" s="35">
        <v>961213</v>
      </c>
      <c r="N34" s="42" t="s">
        <v>765</v>
      </c>
      <c r="O34" s="217">
        <v>12960</v>
      </c>
      <c r="P34" s="3"/>
      <c r="Q34" s="3"/>
    </row>
    <row r="35" spans="1:17" ht="33">
      <c r="A35" s="160">
        <v>1</v>
      </c>
      <c r="B35" s="79">
        <v>32</v>
      </c>
      <c r="C35" s="20" t="s">
        <v>1248</v>
      </c>
      <c r="D35" s="45" t="s">
        <v>246</v>
      </c>
      <c r="E35" s="37" t="s">
        <v>576</v>
      </c>
      <c r="F35" s="138">
        <v>30926</v>
      </c>
      <c r="G35" s="145" t="s">
        <v>577</v>
      </c>
      <c r="H35" s="209">
        <v>3.6</v>
      </c>
      <c r="I35" s="217">
        <f t="shared" si="0"/>
        <v>6480</v>
      </c>
      <c r="J35" s="127" t="s">
        <v>1024</v>
      </c>
      <c r="K35" s="128">
        <v>39400</v>
      </c>
      <c r="L35" s="35" t="s">
        <v>197</v>
      </c>
      <c r="M35" s="35">
        <v>961213</v>
      </c>
      <c r="N35" s="42" t="s">
        <v>765</v>
      </c>
      <c r="O35" s="217">
        <v>6480</v>
      </c>
      <c r="P35" s="3"/>
      <c r="Q35" s="3"/>
    </row>
    <row r="36" spans="1:17" ht="33">
      <c r="A36" s="160">
        <v>1</v>
      </c>
      <c r="B36" s="79">
        <v>33</v>
      </c>
      <c r="C36" s="20" t="s">
        <v>1248</v>
      </c>
      <c r="D36" s="45" t="s">
        <v>246</v>
      </c>
      <c r="E36" s="37" t="s">
        <v>578</v>
      </c>
      <c r="F36" s="138">
        <v>30926</v>
      </c>
      <c r="G36" s="145" t="s">
        <v>579</v>
      </c>
      <c r="H36" s="209">
        <v>3.6</v>
      </c>
      <c r="I36" s="217">
        <f t="shared" si="0"/>
        <v>6480</v>
      </c>
      <c r="J36" s="127" t="s">
        <v>1024</v>
      </c>
      <c r="K36" s="128">
        <v>39400</v>
      </c>
      <c r="L36" s="35" t="s">
        <v>197</v>
      </c>
      <c r="M36" s="35">
        <v>961213</v>
      </c>
      <c r="N36" s="42" t="s">
        <v>765</v>
      </c>
      <c r="O36" s="217">
        <v>6480</v>
      </c>
      <c r="P36" s="3"/>
      <c r="Q36" s="3"/>
    </row>
    <row r="37" spans="1:17" ht="33">
      <c r="A37" s="160">
        <v>1</v>
      </c>
      <c r="B37" s="79">
        <v>34</v>
      </c>
      <c r="C37" s="20" t="s">
        <v>1248</v>
      </c>
      <c r="D37" s="45" t="s">
        <v>246</v>
      </c>
      <c r="E37" s="37" t="s">
        <v>580</v>
      </c>
      <c r="F37" s="138">
        <v>30926</v>
      </c>
      <c r="G37" s="145" t="s">
        <v>575</v>
      </c>
      <c r="H37" s="209">
        <v>1.2</v>
      </c>
      <c r="I37" s="217">
        <f t="shared" si="0"/>
        <v>2160</v>
      </c>
      <c r="J37" s="127" t="s">
        <v>1024</v>
      </c>
      <c r="K37" s="128">
        <v>39400</v>
      </c>
      <c r="L37" s="35" t="s">
        <v>197</v>
      </c>
      <c r="M37" s="35">
        <v>961213</v>
      </c>
      <c r="N37" s="42" t="s">
        <v>765</v>
      </c>
      <c r="O37" s="217">
        <v>2160</v>
      </c>
      <c r="P37" s="3"/>
      <c r="Q37" s="3"/>
    </row>
    <row r="38" spans="1:17" ht="33">
      <c r="A38" s="160">
        <v>1</v>
      </c>
      <c r="B38" s="79">
        <v>35</v>
      </c>
      <c r="C38" s="20" t="s">
        <v>1248</v>
      </c>
      <c r="D38" s="45" t="s">
        <v>246</v>
      </c>
      <c r="E38" s="37" t="s">
        <v>581</v>
      </c>
      <c r="F38" s="138">
        <v>30926</v>
      </c>
      <c r="G38" s="145" t="s">
        <v>582</v>
      </c>
      <c r="H38" s="209">
        <v>1.2</v>
      </c>
      <c r="I38" s="217">
        <f t="shared" si="0"/>
        <v>2160</v>
      </c>
      <c r="J38" s="127" t="s">
        <v>1024</v>
      </c>
      <c r="K38" s="128">
        <v>39400</v>
      </c>
      <c r="L38" s="35" t="s">
        <v>197</v>
      </c>
      <c r="M38" s="35">
        <v>961213</v>
      </c>
      <c r="N38" s="42" t="s">
        <v>765</v>
      </c>
      <c r="O38" s="217">
        <v>2160</v>
      </c>
      <c r="P38" s="3"/>
      <c r="Q38" s="3"/>
    </row>
    <row r="39" spans="1:17" ht="33">
      <c r="A39" s="160">
        <v>1</v>
      </c>
      <c r="B39" s="79">
        <v>36</v>
      </c>
      <c r="C39" s="20" t="s">
        <v>1248</v>
      </c>
      <c r="D39" s="45" t="s">
        <v>246</v>
      </c>
      <c r="E39" s="37" t="s">
        <v>583</v>
      </c>
      <c r="F39" s="138">
        <v>30926</v>
      </c>
      <c r="G39" s="145" t="s">
        <v>584</v>
      </c>
      <c r="H39" s="209">
        <v>2</v>
      </c>
      <c r="I39" s="217">
        <f t="shared" si="0"/>
        <v>3600</v>
      </c>
      <c r="J39" s="127" t="s">
        <v>1024</v>
      </c>
      <c r="K39" s="128">
        <v>39400</v>
      </c>
      <c r="L39" s="35" t="s">
        <v>197</v>
      </c>
      <c r="M39" s="35">
        <v>961213</v>
      </c>
      <c r="N39" s="42" t="s">
        <v>765</v>
      </c>
      <c r="O39" s="217">
        <v>3600</v>
      </c>
      <c r="P39" s="3"/>
      <c r="Q39" s="3"/>
    </row>
    <row r="40" spans="1:17" ht="33">
      <c r="A40" s="160">
        <v>1</v>
      </c>
      <c r="B40" s="79">
        <v>37</v>
      </c>
      <c r="C40" s="20" t="s">
        <v>1250</v>
      </c>
      <c r="D40" s="45" t="s">
        <v>245</v>
      </c>
      <c r="E40" s="37" t="s">
        <v>1251</v>
      </c>
      <c r="F40" s="138">
        <v>32721</v>
      </c>
      <c r="G40" s="145" t="s">
        <v>585</v>
      </c>
      <c r="H40" s="209">
        <v>2</v>
      </c>
      <c r="I40" s="217">
        <f t="shared" si="0"/>
        <v>3600</v>
      </c>
      <c r="J40" s="127" t="s">
        <v>1024</v>
      </c>
      <c r="K40" s="128">
        <v>39400</v>
      </c>
      <c r="L40" s="35" t="s">
        <v>197</v>
      </c>
      <c r="M40" s="35">
        <v>961213</v>
      </c>
      <c r="N40" s="42" t="s">
        <v>765</v>
      </c>
      <c r="O40" s="217">
        <v>3600</v>
      </c>
      <c r="P40" s="3"/>
      <c r="Q40" s="3"/>
    </row>
    <row r="41" spans="1:17" ht="33">
      <c r="A41" s="160">
        <v>1</v>
      </c>
      <c r="B41" s="79">
        <v>38</v>
      </c>
      <c r="C41" s="20" t="s">
        <v>804</v>
      </c>
      <c r="D41" s="45" t="s">
        <v>247</v>
      </c>
      <c r="E41" s="37" t="s">
        <v>801</v>
      </c>
      <c r="F41" s="138">
        <v>36039</v>
      </c>
      <c r="G41" s="145" t="s">
        <v>586</v>
      </c>
      <c r="H41" s="209">
        <v>2</v>
      </c>
      <c r="I41" s="217">
        <f t="shared" si="0"/>
        <v>3600</v>
      </c>
      <c r="J41" s="127" t="s">
        <v>1024</v>
      </c>
      <c r="K41" s="128">
        <v>39400</v>
      </c>
      <c r="L41" s="35" t="s">
        <v>197</v>
      </c>
      <c r="M41" s="35">
        <v>961213</v>
      </c>
      <c r="N41" s="42" t="s">
        <v>765</v>
      </c>
      <c r="O41" s="217">
        <v>3600</v>
      </c>
      <c r="P41" s="3"/>
      <c r="Q41" s="3"/>
    </row>
    <row r="42" spans="1:17" ht="33">
      <c r="A42" s="160">
        <v>1</v>
      </c>
      <c r="B42" s="79">
        <v>39</v>
      </c>
      <c r="C42" s="20" t="s">
        <v>804</v>
      </c>
      <c r="D42" s="45" t="s">
        <v>247</v>
      </c>
      <c r="E42" s="37" t="s">
        <v>801</v>
      </c>
      <c r="F42" s="138">
        <v>36039</v>
      </c>
      <c r="G42" s="145" t="s">
        <v>587</v>
      </c>
      <c r="H42" s="209">
        <v>2</v>
      </c>
      <c r="I42" s="217">
        <f t="shared" si="0"/>
        <v>3600</v>
      </c>
      <c r="J42" s="127" t="s">
        <v>1024</v>
      </c>
      <c r="K42" s="128">
        <v>39400</v>
      </c>
      <c r="L42" s="35" t="s">
        <v>197</v>
      </c>
      <c r="M42" s="35">
        <v>961213</v>
      </c>
      <c r="N42" s="42" t="s">
        <v>765</v>
      </c>
      <c r="O42" s="217">
        <v>3600</v>
      </c>
      <c r="P42" s="3"/>
      <c r="Q42" s="3"/>
    </row>
    <row r="43" spans="1:17" ht="33">
      <c r="A43" s="160">
        <v>1</v>
      </c>
      <c r="B43" s="79">
        <v>40</v>
      </c>
      <c r="C43" s="20" t="s">
        <v>804</v>
      </c>
      <c r="D43" s="45" t="s">
        <v>247</v>
      </c>
      <c r="E43" s="37" t="s">
        <v>801</v>
      </c>
      <c r="F43" s="138">
        <v>36039</v>
      </c>
      <c r="G43" s="145" t="s">
        <v>588</v>
      </c>
      <c r="H43" s="209">
        <v>2</v>
      </c>
      <c r="I43" s="217">
        <f t="shared" si="0"/>
        <v>3600</v>
      </c>
      <c r="J43" s="127" t="s">
        <v>1024</v>
      </c>
      <c r="K43" s="128">
        <v>39400</v>
      </c>
      <c r="L43" s="35" t="s">
        <v>197</v>
      </c>
      <c r="M43" s="35">
        <v>961213</v>
      </c>
      <c r="N43" s="42" t="s">
        <v>765</v>
      </c>
      <c r="O43" s="217">
        <v>3600</v>
      </c>
      <c r="P43" s="3"/>
      <c r="Q43" s="3"/>
    </row>
    <row r="44" spans="1:17" ht="33">
      <c r="A44" s="160">
        <v>1</v>
      </c>
      <c r="B44" s="79">
        <v>41</v>
      </c>
      <c r="C44" s="20" t="s">
        <v>804</v>
      </c>
      <c r="D44" s="45" t="s">
        <v>247</v>
      </c>
      <c r="E44" s="37" t="s">
        <v>801</v>
      </c>
      <c r="F44" s="138">
        <v>36039</v>
      </c>
      <c r="G44" s="145" t="s">
        <v>589</v>
      </c>
      <c r="H44" s="209">
        <v>6</v>
      </c>
      <c r="I44" s="217">
        <f t="shared" si="0"/>
        <v>10800</v>
      </c>
      <c r="J44" s="127" t="s">
        <v>1024</v>
      </c>
      <c r="K44" s="128">
        <v>39400</v>
      </c>
      <c r="L44" s="35" t="s">
        <v>197</v>
      </c>
      <c r="M44" s="35">
        <v>961213</v>
      </c>
      <c r="N44" s="42" t="s">
        <v>765</v>
      </c>
      <c r="O44" s="217">
        <v>10800</v>
      </c>
      <c r="P44" s="3"/>
      <c r="Q44" s="3"/>
    </row>
    <row r="45" spans="1:17" ht="33">
      <c r="A45" s="160">
        <v>1</v>
      </c>
      <c r="B45" s="79">
        <v>42</v>
      </c>
      <c r="C45" s="20" t="s">
        <v>804</v>
      </c>
      <c r="D45" s="45" t="s">
        <v>247</v>
      </c>
      <c r="E45" s="37" t="s">
        <v>801</v>
      </c>
      <c r="F45" s="138">
        <v>36039</v>
      </c>
      <c r="G45" s="145" t="s">
        <v>590</v>
      </c>
      <c r="H45" s="209">
        <v>1.2</v>
      </c>
      <c r="I45" s="217">
        <f t="shared" si="0"/>
        <v>2160</v>
      </c>
      <c r="J45" s="127" t="s">
        <v>1024</v>
      </c>
      <c r="K45" s="128">
        <v>39400</v>
      </c>
      <c r="L45" s="35" t="s">
        <v>197</v>
      </c>
      <c r="M45" s="35">
        <v>961213</v>
      </c>
      <c r="N45" s="42" t="s">
        <v>765</v>
      </c>
      <c r="O45" s="217">
        <v>2160</v>
      </c>
      <c r="P45" s="3"/>
      <c r="Q45" s="3"/>
    </row>
    <row r="46" spans="1:17" ht="33">
      <c r="A46" s="160">
        <v>1</v>
      </c>
      <c r="B46" s="79">
        <v>43</v>
      </c>
      <c r="C46" s="20" t="s">
        <v>804</v>
      </c>
      <c r="D46" s="45" t="s">
        <v>247</v>
      </c>
      <c r="E46" s="37" t="s">
        <v>801</v>
      </c>
      <c r="F46" s="138">
        <v>36039</v>
      </c>
      <c r="G46" s="145" t="s">
        <v>591</v>
      </c>
      <c r="H46" s="209">
        <v>1.2</v>
      </c>
      <c r="I46" s="217">
        <f t="shared" si="0"/>
        <v>2160</v>
      </c>
      <c r="J46" s="127" t="s">
        <v>1024</v>
      </c>
      <c r="K46" s="128">
        <v>39400</v>
      </c>
      <c r="L46" s="35" t="s">
        <v>197</v>
      </c>
      <c r="M46" s="35">
        <v>961213</v>
      </c>
      <c r="N46" s="42" t="s">
        <v>765</v>
      </c>
      <c r="O46" s="217">
        <v>2160</v>
      </c>
      <c r="P46" s="3"/>
      <c r="Q46" s="3"/>
    </row>
    <row r="47" spans="1:17" ht="33">
      <c r="A47" s="160">
        <v>1</v>
      </c>
      <c r="B47" s="79">
        <v>44</v>
      </c>
      <c r="C47" s="20" t="s">
        <v>804</v>
      </c>
      <c r="D47" s="45" t="s">
        <v>247</v>
      </c>
      <c r="E47" s="37" t="s">
        <v>801</v>
      </c>
      <c r="F47" s="138">
        <v>36039</v>
      </c>
      <c r="G47" s="145" t="s">
        <v>592</v>
      </c>
      <c r="H47" s="209">
        <v>1.2</v>
      </c>
      <c r="I47" s="217">
        <f t="shared" si="0"/>
        <v>2160</v>
      </c>
      <c r="J47" s="127" t="s">
        <v>1024</v>
      </c>
      <c r="K47" s="128">
        <v>39400</v>
      </c>
      <c r="L47" s="35" t="s">
        <v>197</v>
      </c>
      <c r="M47" s="35">
        <v>961213</v>
      </c>
      <c r="N47" s="42" t="s">
        <v>765</v>
      </c>
      <c r="O47" s="217">
        <v>2160</v>
      </c>
      <c r="P47" s="3"/>
      <c r="Q47" s="3"/>
    </row>
    <row r="48" spans="1:17" ht="33">
      <c r="A48" s="160">
        <v>1</v>
      </c>
      <c r="B48" s="79">
        <v>45</v>
      </c>
      <c r="C48" s="20" t="s">
        <v>804</v>
      </c>
      <c r="D48" s="45" t="s">
        <v>247</v>
      </c>
      <c r="E48" s="37" t="s">
        <v>801</v>
      </c>
      <c r="F48" s="138">
        <v>36039</v>
      </c>
      <c r="G48" s="145" t="s">
        <v>593</v>
      </c>
      <c r="H48" s="209">
        <v>2</v>
      </c>
      <c r="I48" s="217">
        <f t="shared" si="0"/>
        <v>3600</v>
      </c>
      <c r="J48" s="127" t="s">
        <v>1024</v>
      </c>
      <c r="K48" s="128">
        <v>39400</v>
      </c>
      <c r="L48" s="35" t="s">
        <v>197</v>
      </c>
      <c r="M48" s="35">
        <v>961213</v>
      </c>
      <c r="N48" s="42" t="s">
        <v>765</v>
      </c>
      <c r="O48" s="217">
        <v>3600</v>
      </c>
      <c r="P48" s="3"/>
      <c r="Q48" s="3"/>
    </row>
    <row r="49" spans="1:17" ht="33">
      <c r="A49" s="160">
        <v>1</v>
      </c>
      <c r="B49" s="79">
        <v>46</v>
      </c>
      <c r="C49" s="20" t="s">
        <v>804</v>
      </c>
      <c r="D49" s="45" t="s">
        <v>247</v>
      </c>
      <c r="E49" s="37" t="s">
        <v>801</v>
      </c>
      <c r="F49" s="138">
        <v>36039</v>
      </c>
      <c r="G49" s="145" t="s">
        <v>282</v>
      </c>
      <c r="H49" s="209">
        <v>2</v>
      </c>
      <c r="I49" s="217">
        <f t="shared" si="0"/>
        <v>3600</v>
      </c>
      <c r="J49" s="127" t="s">
        <v>1024</v>
      </c>
      <c r="K49" s="128">
        <v>39400</v>
      </c>
      <c r="L49" s="35" t="s">
        <v>197</v>
      </c>
      <c r="M49" s="35">
        <v>961213</v>
      </c>
      <c r="N49" s="42" t="s">
        <v>765</v>
      </c>
      <c r="O49" s="217">
        <v>3600</v>
      </c>
      <c r="P49" s="3"/>
      <c r="Q49" s="3"/>
    </row>
    <row r="50" spans="1:17" ht="33">
      <c r="A50" s="160">
        <v>1</v>
      </c>
      <c r="B50" s="79">
        <v>47</v>
      </c>
      <c r="C50" s="20" t="s">
        <v>802</v>
      </c>
      <c r="D50" s="45" t="s">
        <v>245</v>
      </c>
      <c r="E50" s="37" t="s">
        <v>803</v>
      </c>
      <c r="F50" s="138">
        <v>32721</v>
      </c>
      <c r="G50" s="145" t="s">
        <v>283</v>
      </c>
      <c r="H50" s="209">
        <v>0.6</v>
      </c>
      <c r="I50" s="217">
        <f t="shared" si="0"/>
        <v>1080</v>
      </c>
      <c r="J50" s="127" t="s">
        <v>1024</v>
      </c>
      <c r="K50" s="128">
        <v>39400</v>
      </c>
      <c r="L50" s="35" t="s">
        <v>197</v>
      </c>
      <c r="M50" s="35">
        <v>961213</v>
      </c>
      <c r="N50" s="42" t="s">
        <v>765</v>
      </c>
      <c r="O50" s="217">
        <v>1080</v>
      </c>
      <c r="P50" s="3"/>
      <c r="Q50" s="3"/>
    </row>
    <row r="51" spans="1:17" ht="33">
      <c r="A51" s="160">
        <v>1</v>
      </c>
      <c r="B51" s="79">
        <v>48</v>
      </c>
      <c r="C51" s="20" t="s">
        <v>802</v>
      </c>
      <c r="D51" s="45" t="s">
        <v>245</v>
      </c>
      <c r="E51" s="37" t="s">
        <v>803</v>
      </c>
      <c r="F51" s="138">
        <v>32721</v>
      </c>
      <c r="G51" s="145" t="s">
        <v>284</v>
      </c>
      <c r="H51" s="209">
        <v>2</v>
      </c>
      <c r="I51" s="217">
        <f t="shared" si="0"/>
        <v>3600</v>
      </c>
      <c r="J51" s="127" t="s">
        <v>1024</v>
      </c>
      <c r="K51" s="128">
        <v>39400</v>
      </c>
      <c r="L51" s="35" t="s">
        <v>197</v>
      </c>
      <c r="M51" s="35">
        <v>961213</v>
      </c>
      <c r="N51" s="42" t="s">
        <v>765</v>
      </c>
      <c r="O51" s="217">
        <v>3600</v>
      </c>
      <c r="P51" s="3"/>
      <c r="Q51" s="3"/>
    </row>
    <row r="52" spans="1:17" ht="33">
      <c r="A52" s="160">
        <v>1</v>
      </c>
      <c r="B52" s="79">
        <v>49</v>
      </c>
      <c r="C52" s="20" t="s">
        <v>802</v>
      </c>
      <c r="D52" s="45" t="s">
        <v>245</v>
      </c>
      <c r="E52" s="37" t="s">
        <v>803</v>
      </c>
      <c r="F52" s="138">
        <v>32721</v>
      </c>
      <c r="G52" s="145" t="s">
        <v>285</v>
      </c>
      <c r="H52" s="209">
        <v>0.8</v>
      </c>
      <c r="I52" s="217">
        <f t="shared" si="0"/>
        <v>1440</v>
      </c>
      <c r="J52" s="127" t="s">
        <v>1024</v>
      </c>
      <c r="K52" s="128">
        <v>39400</v>
      </c>
      <c r="L52" s="35" t="s">
        <v>197</v>
      </c>
      <c r="M52" s="35">
        <v>961213</v>
      </c>
      <c r="N52" s="42" t="s">
        <v>765</v>
      </c>
      <c r="O52" s="217">
        <v>1440</v>
      </c>
      <c r="P52" s="3"/>
      <c r="Q52" s="3"/>
    </row>
    <row r="53" spans="1:17" ht="33">
      <c r="A53" s="160">
        <v>1</v>
      </c>
      <c r="B53" s="79">
        <v>50</v>
      </c>
      <c r="C53" s="20" t="s">
        <v>802</v>
      </c>
      <c r="D53" s="45" t="s">
        <v>245</v>
      </c>
      <c r="E53" s="37" t="s">
        <v>803</v>
      </c>
      <c r="F53" s="138">
        <v>32721</v>
      </c>
      <c r="G53" s="145" t="s">
        <v>286</v>
      </c>
      <c r="H53" s="209">
        <v>1.2</v>
      </c>
      <c r="I53" s="217">
        <f t="shared" si="0"/>
        <v>2160</v>
      </c>
      <c r="J53" s="127" t="s">
        <v>1024</v>
      </c>
      <c r="K53" s="128">
        <v>39400</v>
      </c>
      <c r="L53" s="35" t="s">
        <v>197</v>
      </c>
      <c r="M53" s="35">
        <v>961213</v>
      </c>
      <c r="N53" s="42" t="s">
        <v>765</v>
      </c>
      <c r="O53" s="217">
        <v>2160</v>
      </c>
      <c r="P53" s="3"/>
      <c r="Q53" s="3"/>
    </row>
    <row r="54" spans="1:17" ht="33">
      <c r="A54" s="160">
        <v>1</v>
      </c>
      <c r="B54" s="79">
        <v>51</v>
      </c>
      <c r="C54" s="20" t="s">
        <v>802</v>
      </c>
      <c r="D54" s="45" t="s">
        <v>245</v>
      </c>
      <c r="E54" s="37" t="s">
        <v>803</v>
      </c>
      <c r="F54" s="138">
        <v>32721</v>
      </c>
      <c r="G54" s="145" t="s">
        <v>287</v>
      </c>
      <c r="H54" s="209">
        <v>2</v>
      </c>
      <c r="I54" s="217">
        <f t="shared" si="0"/>
        <v>3600</v>
      </c>
      <c r="J54" s="127" t="s">
        <v>1024</v>
      </c>
      <c r="K54" s="128">
        <v>39400</v>
      </c>
      <c r="L54" s="35" t="s">
        <v>197</v>
      </c>
      <c r="M54" s="35">
        <v>961213</v>
      </c>
      <c r="N54" s="42" t="s">
        <v>765</v>
      </c>
      <c r="O54" s="217">
        <v>3600</v>
      </c>
      <c r="P54" s="3"/>
      <c r="Q54" s="3"/>
    </row>
    <row r="55" spans="1:17" ht="33">
      <c r="A55" s="160">
        <v>1</v>
      </c>
      <c r="B55" s="79">
        <v>52</v>
      </c>
      <c r="C55" s="20" t="s">
        <v>802</v>
      </c>
      <c r="D55" s="45" t="s">
        <v>245</v>
      </c>
      <c r="E55" s="37" t="s">
        <v>803</v>
      </c>
      <c r="F55" s="138">
        <v>32721</v>
      </c>
      <c r="G55" s="145" t="s">
        <v>288</v>
      </c>
      <c r="H55" s="209">
        <v>3.6</v>
      </c>
      <c r="I55" s="217">
        <f t="shared" si="0"/>
        <v>6480</v>
      </c>
      <c r="J55" s="127" t="s">
        <v>1024</v>
      </c>
      <c r="K55" s="128">
        <v>39400</v>
      </c>
      <c r="L55" s="35" t="s">
        <v>197</v>
      </c>
      <c r="M55" s="35">
        <v>961213</v>
      </c>
      <c r="N55" s="42" t="s">
        <v>765</v>
      </c>
      <c r="O55" s="217">
        <v>6480</v>
      </c>
      <c r="P55" s="3"/>
      <c r="Q55" s="3"/>
    </row>
    <row r="56" spans="1:17" ht="33">
      <c r="A56" s="160">
        <v>1</v>
      </c>
      <c r="B56" s="79">
        <v>53</v>
      </c>
      <c r="C56" s="20" t="s">
        <v>802</v>
      </c>
      <c r="D56" s="45" t="s">
        <v>245</v>
      </c>
      <c r="E56" s="37" t="s">
        <v>803</v>
      </c>
      <c r="F56" s="138">
        <v>32721</v>
      </c>
      <c r="G56" s="145" t="s">
        <v>289</v>
      </c>
      <c r="H56" s="209">
        <v>2</v>
      </c>
      <c r="I56" s="217">
        <f t="shared" si="0"/>
        <v>3600</v>
      </c>
      <c r="J56" s="127" t="s">
        <v>1024</v>
      </c>
      <c r="K56" s="128">
        <v>39400</v>
      </c>
      <c r="L56" s="35" t="s">
        <v>197</v>
      </c>
      <c r="M56" s="35">
        <v>961213</v>
      </c>
      <c r="N56" s="42" t="s">
        <v>765</v>
      </c>
      <c r="O56" s="217">
        <v>3600</v>
      </c>
      <c r="P56" s="3"/>
      <c r="Q56" s="3"/>
    </row>
    <row r="57" spans="1:17" ht="33">
      <c r="A57" s="160">
        <v>1</v>
      </c>
      <c r="B57" s="79">
        <v>54</v>
      </c>
      <c r="C57" s="20" t="s">
        <v>802</v>
      </c>
      <c r="D57" s="45" t="s">
        <v>245</v>
      </c>
      <c r="E57" s="37" t="s">
        <v>803</v>
      </c>
      <c r="F57" s="138">
        <v>32721</v>
      </c>
      <c r="G57" s="145" t="s">
        <v>290</v>
      </c>
      <c r="H57" s="209">
        <v>3.6</v>
      </c>
      <c r="I57" s="217">
        <f t="shared" si="0"/>
        <v>6480</v>
      </c>
      <c r="J57" s="127" t="s">
        <v>1024</v>
      </c>
      <c r="K57" s="128">
        <v>39400</v>
      </c>
      <c r="L57" s="35" t="s">
        <v>197</v>
      </c>
      <c r="M57" s="35">
        <v>961213</v>
      </c>
      <c r="N57" s="42" t="s">
        <v>765</v>
      </c>
      <c r="O57" s="217">
        <v>6480</v>
      </c>
      <c r="P57" s="3"/>
      <c r="Q57" s="3"/>
    </row>
    <row r="58" spans="1:17" ht="33">
      <c r="A58" s="160">
        <v>1</v>
      </c>
      <c r="B58" s="79">
        <v>55</v>
      </c>
      <c r="C58" s="20" t="s">
        <v>802</v>
      </c>
      <c r="D58" s="45" t="s">
        <v>245</v>
      </c>
      <c r="E58" s="37" t="s">
        <v>803</v>
      </c>
      <c r="F58" s="138">
        <v>32721</v>
      </c>
      <c r="G58" s="145" t="s">
        <v>291</v>
      </c>
      <c r="H58" s="209">
        <v>18</v>
      </c>
      <c r="I58" s="217">
        <f t="shared" si="0"/>
        <v>32400</v>
      </c>
      <c r="J58" s="127" t="s">
        <v>1024</v>
      </c>
      <c r="K58" s="128">
        <v>39400</v>
      </c>
      <c r="L58" s="35" t="s">
        <v>197</v>
      </c>
      <c r="M58" s="35">
        <v>961213</v>
      </c>
      <c r="N58" s="42" t="s">
        <v>765</v>
      </c>
      <c r="O58" s="217">
        <v>32400</v>
      </c>
      <c r="P58" s="3"/>
      <c r="Q58" s="3"/>
    </row>
    <row r="59" spans="1:17" ht="33">
      <c r="A59" s="160">
        <v>1</v>
      </c>
      <c r="B59" s="79">
        <v>56</v>
      </c>
      <c r="C59" s="20" t="s">
        <v>802</v>
      </c>
      <c r="D59" s="45" t="s">
        <v>245</v>
      </c>
      <c r="E59" s="37" t="s">
        <v>803</v>
      </c>
      <c r="F59" s="138">
        <v>32721</v>
      </c>
      <c r="G59" s="145" t="s">
        <v>292</v>
      </c>
      <c r="H59" s="209">
        <v>1.8</v>
      </c>
      <c r="I59" s="217">
        <f t="shared" si="0"/>
        <v>3240</v>
      </c>
      <c r="J59" s="127" t="s">
        <v>1024</v>
      </c>
      <c r="K59" s="128">
        <v>39400</v>
      </c>
      <c r="L59" s="35" t="s">
        <v>197</v>
      </c>
      <c r="M59" s="35">
        <v>961213</v>
      </c>
      <c r="N59" s="42" t="s">
        <v>765</v>
      </c>
      <c r="O59" s="217">
        <v>3240</v>
      </c>
      <c r="P59" s="3"/>
      <c r="Q59" s="3"/>
    </row>
    <row r="60" spans="1:17" ht="33">
      <c r="A60" s="160">
        <v>1</v>
      </c>
      <c r="B60" s="79">
        <v>57</v>
      </c>
      <c r="C60" s="20" t="s">
        <v>802</v>
      </c>
      <c r="D60" s="45" t="s">
        <v>245</v>
      </c>
      <c r="E60" s="37" t="s">
        <v>803</v>
      </c>
      <c r="F60" s="138">
        <v>32721</v>
      </c>
      <c r="G60" s="145" t="s">
        <v>293</v>
      </c>
      <c r="H60" s="209">
        <v>2</v>
      </c>
      <c r="I60" s="217">
        <f t="shared" si="0"/>
        <v>3600</v>
      </c>
      <c r="J60" s="127" t="s">
        <v>1024</v>
      </c>
      <c r="K60" s="128">
        <v>39400</v>
      </c>
      <c r="L60" s="35" t="s">
        <v>197</v>
      </c>
      <c r="M60" s="35">
        <v>961213</v>
      </c>
      <c r="N60" s="42" t="s">
        <v>765</v>
      </c>
      <c r="O60" s="217">
        <v>3600</v>
      </c>
      <c r="P60" s="3"/>
      <c r="Q60" s="3"/>
    </row>
    <row r="61" spans="1:17" ht="33">
      <c r="A61" s="160">
        <v>1</v>
      </c>
      <c r="B61" s="79">
        <v>58</v>
      </c>
      <c r="C61" s="20" t="s">
        <v>802</v>
      </c>
      <c r="D61" s="45" t="s">
        <v>245</v>
      </c>
      <c r="E61" s="37" t="s">
        <v>803</v>
      </c>
      <c r="F61" s="138">
        <v>32721</v>
      </c>
      <c r="G61" s="145" t="s">
        <v>294</v>
      </c>
      <c r="H61" s="209">
        <v>10.8</v>
      </c>
      <c r="I61" s="217">
        <f t="shared" si="0"/>
        <v>19440</v>
      </c>
      <c r="J61" s="127" t="s">
        <v>1024</v>
      </c>
      <c r="K61" s="128">
        <v>39400</v>
      </c>
      <c r="L61" s="35" t="s">
        <v>197</v>
      </c>
      <c r="M61" s="35">
        <v>961213</v>
      </c>
      <c r="N61" s="42" t="s">
        <v>765</v>
      </c>
      <c r="O61" s="217">
        <v>19440</v>
      </c>
      <c r="P61" s="3"/>
      <c r="Q61" s="3"/>
    </row>
    <row r="62" spans="1:17" ht="49.5">
      <c r="A62" s="160">
        <v>1</v>
      </c>
      <c r="B62" s="79">
        <v>59</v>
      </c>
      <c r="C62" s="20" t="s">
        <v>802</v>
      </c>
      <c r="D62" s="45" t="s">
        <v>245</v>
      </c>
      <c r="E62" s="37" t="s">
        <v>803</v>
      </c>
      <c r="F62" s="138">
        <v>32721</v>
      </c>
      <c r="G62" s="145" t="s">
        <v>295</v>
      </c>
      <c r="H62" s="209">
        <v>18</v>
      </c>
      <c r="I62" s="217">
        <f t="shared" si="0"/>
        <v>32400</v>
      </c>
      <c r="J62" s="127" t="s">
        <v>1024</v>
      </c>
      <c r="K62" s="128">
        <v>39400</v>
      </c>
      <c r="L62" s="35" t="s">
        <v>197</v>
      </c>
      <c r="M62" s="35">
        <v>961213</v>
      </c>
      <c r="N62" s="42" t="s">
        <v>765</v>
      </c>
      <c r="O62" s="217">
        <v>32400</v>
      </c>
      <c r="P62" s="3"/>
      <c r="Q62" s="3"/>
    </row>
    <row r="63" spans="1:17" ht="33">
      <c r="A63" s="160">
        <v>1</v>
      </c>
      <c r="B63" s="79">
        <v>60</v>
      </c>
      <c r="C63" s="20" t="s">
        <v>802</v>
      </c>
      <c r="D63" s="45" t="s">
        <v>245</v>
      </c>
      <c r="E63" s="37" t="s">
        <v>803</v>
      </c>
      <c r="F63" s="138">
        <v>32721</v>
      </c>
      <c r="G63" s="145" t="s">
        <v>296</v>
      </c>
      <c r="H63" s="209">
        <v>2</v>
      </c>
      <c r="I63" s="217">
        <f t="shared" si="0"/>
        <v>3600</v>
      </c>
      <c r="J63" s="127" t="s">
        <v>1024</v>
      </c>
      <c r="K63" s="128">
        <v>39400</v>
      </c>
      <c r="L63" s="35" t="s">
        <v>197</v>
      </c>
      <c r="M63" s="35">
        <v>961213</v>
      </c>
      <c r="N63" s="42" t="s">
        <v>765</v>
      </c>
      <c r="O63" s="217">
        <v>3600</v>
      </c>
      <c r="P63" s="3"/>
      <c r="Q63" s="3"/>
    </row>
    <row r="64" spans="1:17" ht="66">
      <c r="A64" s="160">
        <v>1</v>
      </c>
      <c r="B64" s="79">
        <v>61</v>
      </c>
      <c r="C64" s="20" t="s">
        <v>802</v>
      </c>
      <c r="D64" s="45" t="s">
        <v>245</v>
      </c>
      <c r="E64" s="37" t="s">
        <v>803</v>
      </c>
      <c r="F64" s="138">
        <v>32721</v>
      </c>
      <c r="G64" s="145" t="s">
        <v>297</v>
      </c>
      <c r="H64" s="209">
        <v>4.8</v>
      </c>
      <c r="I64" s="217">
        <f t="shared" si="0"/>
        <v>8640</v>
      </c>
      <c r="J64" s="127" t="s">
        <v>1024</v>
      </c>
      <c r="K64" s="128">
        <v>39400</v>
      </c>
      <c r="L64" s="35" t="s">
        <v>197</v>
      </c>
      <c r="M64" s="35">
        <v>961213</v>
      </c>
      <c r="N64" s="42" t="s">
        <v>765</v>
      </c>
      <c r="O64" s="217">
        <v>8640</v>
      </c>
      <c r="P64" s="3"/>
      <c r="Q64" s="3"/>
    </row>
    <row r="65" spans="1:17" ht="33">
      <c r="A65" s="160">
        <v>1</v>
      </c>
      <c r="B65" s="79">
        <v>62</v>
      </c>
      <c r="C65" s="20" t="s">
        <v>802</v>
      </c>
      <c r="D65" s="45" t="s">
        <v>245</v>
      </c>
      <c r="E65" s="37" t="s">
        <v>803</v>
      </c>
      <c r="F65" s="138">
        <v>32721</v>
      </c>
      <c r="G65" s="145" t="s">
        <v>298</v>
      </c>
      <c r="H65" s="209">
        <v>18</v>
      </c>
      <c r="I65" s="217">
        <f t="shared" si="0"/>
        <v>32400</v>
      </c>
      <c r="J65" s="127" t="s">
        <v>1024</v>
      </c>
      <c r="K65" s="128">
        <v>39400</v>
      </c>
      <c r="L65" s="35" t="s">
        <v>197</v>
      </c>
      <c r="M65" s="35">
        <v>961213</v>
      </c>
      <c r="N65" s="42" t="s">
        <v>765</v>
      </c>
      <c r="O65" s="217">
        <v>32400</v>
      </c>
      <c r="P65" s="3"/>
      <c r="Q65" s="3"/>
    </row>
    <row r="66" spans="1:17" ht="49.5">
      <c r="A66" s="160">
        <v>1</v>
      </c>
      <c r="B66" s="79">
        <v>63</v>
      </c>
      <c r="C66" s="20" t="s">
        <v>802</v>
      </c>
      <c r="D66" s="45" t="s">
        <v>245</v>
      </c>
      <c r="E66" s="37" t="s">
        <v>803</v>
      </c>
      <c r="F66" s="138">
        <v>32721</v>
      </c>
      <c r="G66" s="145" t="s">
        <v>299</v>
      </c>
      <c r="H66" s="209">
        <v>18</v>
      </c>
      <c r="I66" s="217">
        <f t="shared" si="0"/>
        <v>32400</v>
      </c>
      <c r="J66" s="127" t="s">
        <v>1024</v>
      </c>
      <c r="K66" s="128">
        <v>39400</v>
      </c>
      <c r="L66" s="35" t="s">
        <v>197</v>
      </c>
      <c r="M66" s="35">
        <v>961213</v>
      </c>
      <c r="N66" s="42" t="s">
        <v>765</v>
      </c>
      <c r="O66" s="217">
        <v>32400</v>
      </c>
      <c r="P66" s="3"/>
      <c r="Q66" s="3"/>
    </row>
    <row r="67" spans="1:17" ht="49.5">
      <c r="A67" s="160">
        <v>1</v>
      </c>
      <c r="B67" s="79">
        <v>64</v>
      </c>
      <c r="C67" s="20" t="s">
        <v>802</v>
      </c>
      <c r="D67" s="45" t="s">
        <v>245</v>
      </c>
      <c r="E67" s="37" t="s">
        <v>803</v>
      </c>
      <c r="F67" s="138">
        <v>32721</v>
      </c>
      <c r="G67" s="145" t="s">
        <v>300</v>
      </c>
      <c r="H67" s="209">
        <v>18</v>
      </c>
      <c r="I67" s="217">
        <f t="shared" si="0"/>
        <v>32400</v>
      </c>
      <c r="J67" s="127" t="s">
        <v>1024</v>
      </c>
      <c r="K67" s="128">
        <v>39400</v>
      </c>
      <c r="L67" s="35" t="s">
        <v>197</v>
      </c>
      <c r="M67" s="35">
        <v>961213</v>
      </c>
      <c r="N67" s="42" t="s">
        <v>765</v>
      </c>
      <c r="O67" s="217">
        <v>32400</v>
      </c>
      <c r="P67" s="3"/>
      <c r="Q67" s="3"/>
    </row>
    <row r="68" spans="1:17" ht="33">
      <c r="A68" s="160">
        <v>1</v>
      </c>
      <c r="B68" s="79">
        <v>65</v>
      </c>
      <c r="C68" s="20" t="s">
        <v>802</v>
      </c>
      <c r="D68" s="45" t="s">
        <v>245</v>
      </c>
      <c r="E68" s="37" t="s">
        <v>803</v>
      </c>
      <c r="F68" s="138">
        <v>32721</v>
      </c>
      <c r="G68" s="145" t="s">
        <v>301</v>
      </c>
      <c r="H68" s="209">
        <v>0.5</v>
      </c>
      <c r="I68" s="217">
        <f t="shared" si="0"/>
        <v>900</v>
      </c>
      <c r="J68" s="127" t="s">
        <v>1024</v>
      </c>
      <c r="K68" s="128">
        <v>39400</v>
      </c>
      <c r="L68" s="35" t="s">
        <v>197</v>
      </c>
      <c r="M68" s="35">
        <v>961213</v>
      </c>
      <c r="N68" s="42" t="s">
        <v>765</v>
      </c>
      <c r="O68" s="217">
        <v>900</v>
      </c>
      <c r="P68" s="3"/>
      <c r="Q68" s="3"/>
    </row>
    <row r="69" spans="1:17" ht="33">
      <c r="A69" s="160">
        <v>1</v>
      </c>
      <c r="B69" s="79">
        <v>66</v>
      </c>
      <c r="C69" s="20" t="s">
        <v>1252</v>
      </c>
      <c r="D69" s="45" t="s">
        <v>246</v>
      </c>
      <c r="E69" s="37" t="s">
        <v>1253</v>
      </c>
      <c r="F69" s="138">
        <v>33086</v>
      </c>
      <c r="G69" s="145" t="s">
        <v>302</v>
      </c>
      <c r="H69" s="209">
        <v>1.2</v>
      </c>
      <c r="I69" s="217">
        <f t="shared" si="0"/>
        <v>2160</v>
      </c>
      <c r="J69" s="127" t="s">
        <v>1024</v>
      </c>
      <c r="K69" s="128">
        <v>39400</v>
      </c>
      <c r="L69" s="35" t="s">
        <v>197</v>
      </c>
      <c r="M69" s="35">
        <v>961213</v>
      </c>
      <c r="N69" s="42" t="s">
        <v>765</v>
      </c>
      <c r="O69" s="217">
        <v>2160</v>
      </c>
      <c r="P69" s="3"/>
      <c r="Q69" s="3"/>
    </row>
    <row r="70" spans="1:17" s="141" customFormat="1" ht="33">
      <c r="A70" s="140">
        <v>2</v>
      </c>
      <c r="B70" s="79">
        <v>67</v>
      </c>
      <c r="C70" s="109" t="s">
        <v>881</v>
      </c>
      <c r="D70" s="109" t="s">
        <v>267</v>
      </c>
      <c r="E70" s="144" t="s">
        <v>882</v>
      </c>
      <c r="F70" s="157">
        <v>31990</v>
      </c>
      <c r="G70" s="155" t="s">
        <v>883</v>
      </c>
      <c r="H70" s="210">
        <v>0.9</v>
      </c>
      <c r="I70" s="217">
        <f aca="true" t="shared" si="1" ref="I70:I133">H70*1800</f>
        <v>1620</v>
      </c>
      <c r="J70" s="127" t="s">
        <v>1024</v>
      </c>
      <c r="K70" s="128">
        <v>39400</v>
      </c>
      <c r="L70" s="35" t="s">
        <v>197</v>
      </c>
      <c r="M70" s="35">
        <v>961213</v>
      </c>
      <c r="N70" s="42" t="s">
        <v>765</v>
      </c>
      <c r="O70" s="217">
        <v>1620</v>
      </c>
      <c r="P70" s="6"/>
      <c r="Q70" s="6"/>
    </row>
    <row r="71" spans="1:17" s="141" customFormat="1" ht="33">
      <c r="A71" s="140">
        <v>2</v>
      </c>
      <c r="B71" s="79">
        <v>68</v>
      </c>
      <c r="C71" s="109" t="s">
        <v>881</v>
      </c>
      <c r="D71" s="109" t="s">
        <v>267</v>
      </c>
      <c r="E71" s="144" t="s">
        <v>882</v>
      </c>
      <c r="F71" s="157">
        <v>31990</v>
      </c>
      <c r="G71" s="155" t="s">
        <v>884</v>
      </c>
      <c r="H71" s="210">
        <v>0.6</v>
      </c>
      <c r="I71" s="217">
        <f t="shared" si="1"/>
        <v>1080</v>
      </c>
      <c r="J71" s="127" t="s">
        <v>1024</v>
      </c>
      <c r="K71" s="128">
        <v>39400</v>
      </c>
      <c r="L71" s="35" t="s">
        <v>197</v>
      </c>
      <c r="M71" s="35">
        <v>961213</v>
      </c>
      <c r="N71" s="42" t="s">
        <v>765</v>
      </c>
      <c r="O71" s="217">
        <v>1080</v>
      </c>
      <c r="P71" s="6"/>
      <c r="Q71" s="6"/>
    </row>
    <row r="72" spans="1:17" s="141" customFormat="1" ht="33">
      <c r="A72" s="140">
        <v>2</v>
      </c>
      <c r="B72" s="79">
        <v>69</v>
      </c>
      <c r="C72" s="109" t="s">
        <v>881</v>
      </c>
      <c r="D72" s="109" t="s">
        <v>267</v>
      </c>
      <c r="E72" s="144" t="s">
        <v>882</v>
      </c>
      <c r="F72" s="157">
        <v>31990</v>
      </c>
      <c r="G72" s="155" t="s">
        <v>885</v>
      </c>
      <c r="H72" s="210">
        <v>5.4</v>
      </c>
      <c r="I72" s="217">
        <f t="shared" si="1"/>
        <v>9720</v>
      </c>
      <c r="J72" s="127" t="s">
        <v>1024</v>
      </c>
      <c r="K72" s="128">
        <v>39400</v>
      </c>
      <c r="L72" s="35" t="s">
        <v>197</v>
      </c>
      <c r="M72" s="35">
        <v>961213</v>
      </c>
      <c r="N72" s="42" t="s">
        <v>765</v>
      </c>
      <c r="O72" s="217">
        <v>9720</v>
      </c>
      <c r="P72" s="6"/>
      <c r="Q72" s="6"/>
    </row>
    <row r="73" spans="1:17" s="141" customFormat="1" ht="33">
      <c r="A73" s="140">
        <v>2</v>
      </c>
      <c r="B73" s="79">
        <v>70</v>
      </c>
      <c r="C73" s="109" t="s">
        <v>881</v>
      </c>
      <c r="D73" s="109" t="s">
        <v>267</v>
      </c>
      <c r="E73" s="144" t="s">
        <v>882</v>
      </c>
      <c r="F73" s="157">
        <v>31990</v>
      </c>
      <c r="G73" s="155" t="s">
        <v>886</v>
      </c>
      <c r="H73" s="210">
        <v>3.6</v>
      </c>
      <c r="I73" s="217">
        <f t="shared" si="1"/>
        <v>6480</v>
      </c>
      <c r="J73" s="127" t="s">
        <v>1024</v>
      </c>
      <c r="K73" s="128">
        <v>39400</v>
      </c>
      <c r="L73" s="35" t="s">
        <v>197</v>
      </c>
      <c r="M73" s="35">
        <v>961213</v>
      </c>
      <c r="N73" s="42" t="s">
        <v>765</v>
      </c>
      <c r="O73" s="217">
        <v>6480</v>
      </c>
      <c r="P73" s="6"/>
      <c r="Q73" s="6"/>
    </row>
    <row r="74" spans="1:17" s="141" customFormat="1" ht="72" customHeight="1">
      <c r="A74" s="140">
        <v>2</v>
      </c>
      <c r="B74" s="79">
        <v>71</v>
      </c>
      <c r="C74" s="109" t="s">
        <v>881</v>
      </c>
      <c r="D74" s="109" t="s">
        <v>267</v>
      </c>
      <c r="E74" s="144" t="s">
        <v>882</v>
      </c>
      <c r="F74" s="157">
        <v>31990</v>
      </c>
      <c r="G74" s="155" t="s">
        <v>887</v>
      </c>
      <c r="H74" s="210">
        <v>3.6</v>
      </c>
      <c r="I74" s="217">
        <f t="shared" si="1"/>
        <v>6480</v>
      </c>
      <c r="J74" s="127" t="s">
        <v>1024</v>
      </c>
      <c r="K74" s="128">
        <v>39400</v>
      </c>
      <c r="L74" s="35" t="s">
        <v>197</v>
      </c>
      <c r="M74" s="35">
        <v>961213</v>
      </c>
      <c r="N74" s="42" t="s">
        <v>765</v>
      </c>
      <c r="O74" s="217">
        <v>6480</v>
      </c>
      <c r="P74" s="6"/>
      <c r="Q74" s="6"/>
    </row>
    <row r="75" spans="1:17" s="141" customFormat="1" ht="48" customHeight="1">
      <c r="A75" s="140">
        <v>2</v>
      </c>
      <c r="B75" s="79">
        <v>72</v>
      </c>
      <c r="C75" s="111" t="s">
        <v>888</v>
      </c>
      <c r="D75" s="109" t="s">
        <v>267</v>
      </c>
      <c r="E75" s="110" t="s">
        <v>484</v>
      </c>
      <c r="F75" s="157">
        <v>33086</v>
      </c>
      <c r="G75" s="155" t="s">
        <v>1405</v>
      </c>
      <c r="H75" s="210">
        <v>0.4</v>
      </c>
      <c r="I75" s="217">
        <f t="shared" si="1"/>
        <v>720</v>
      </c>
      <c r="J75" s="127" t="s">
        <v>1024</v>
      </c>
      <c r="K75" s="128">
        <v>39400</v>
      </c>
      <c r="L75" s="35" t="s">
        <v>197</v>
      </c>
      <c r="M75" s="35">
        <v>961213</v>
      </c>
      <c r="N75" s="42" t="s">
        <v>765</v>
      </c>
      <c r="O75" s="217">
        <v>720</v>
      </c>
      <c r="P75" s="6"/>
      <c r="Q75" s="6"/>
    </row>
    <row r="76" spans="1:17" s="141" customFormat="1" ht="52.5" customHeight="1">
      <c r="A76" s="140">
        <v>2</v>
      </c>
      <c r="B76" s="79">
        <v>73</v>
      </c>
      <c r="C76" s="111" t="s">
        <v>888</v>
      </c>
      <c r="D76" s="109" t="s">
        <v>267</v>
      </c>
      <c r="E76" s="110" t="s">
        <v>484</v>
      </c>
      <c r="F76" s="157">
        <v>33086</v>
      </c>
      <c r="G76" s="155" t="s">
        <v>1406</v>
      </c>
      <c r="H76" s="210">
        <v>0.5</v>
      </c>
      <c r="I76" s="217">
        <f t="shared" si="1"/>
        <v>900</v>
      </c>
      <c r="J76" s="127" t="s">
        <v>1024</v>
      </c>
      <c r="K76" s="128">
        <v>39400</v>
      </c>
      <c r="L76" s="35" t="s">
        <v>197</v>
      </c>
      <c r="M76" s="35">
        <v>961213</v>
      </c>
      <c r="N76" s="42" t="s">
        <v>765</v>
      </c>
      <c r="O76" s="217">
        <v>900</v>
      </c>
      <c r="P76" s="6"/>
      <c r="Q76" s="6"/>
    </row>
    <row r="77" spans="1:17" s="141" customFormat="1" ht="33">
      <c r="A77" s="140">
        <v>2</v>
      </c>
      <c r="B77" s="79">
        <v>74</v>
      </c>
      <c r="C77" s="111" t="s">
        <v>888</v>
      </c>
      <c r="D77" s="109" t="s">
        <v>267</v>
      </c>
      <c r="E77" s="110" t="s">
        <v>484</v>
      </c>
      <c r="F77" s="157">
        <v>33086</v>
      </c>
      <c r="G77" s="155" t="s">
        <v>1407</v>
      </c>
      <c r="H77" s="210">
        <v>0.5</v>
      </c>
      <c r="I77" s="217">
        <f t="shared" si="1"/>
        <v>900</v>
      </c>
      <c r="J77" s="127" t="s">
        <v>1024</v>
      </c>
      <c r="K77" s="128">
        <v>39400</v>
      </c>
      <c r="L77" s="35" t="s">
        <v>197</v>
      </c>
      <c r="M77" s="35">
        <v>961213</v>
      </c>
      <c r="N77" s="42" t="s">
        <v>765</v>
      </c>
      <c r="O77" s="217">
        <v>900</v>
      </c>
      <c r="P77" s="6"/>
      <c r="Q77" s="6"/>
    </row>
    <row r="78" spans="1:17" s="141" customFormat="1" ht="69" customHeight="1">
      <c r="A78" s="140">
        <v>2</v>
      </c>
      <c r="B78" s="79">
        <v>75</v>
      </c>
      <c r="C78" s="111" t="s">
        <v>888</v>
      </c>
      <c r="D78" s="109" t="s">
        <v>267</v>
      </c>
      <c r="E78" s="110" t="s">
        <v>484</v>
      </c>
      <c r="F78" s="157">
        <v>33086</v>
      </c>
      <c r="G78" s="155" t="s">
        <v>1408</v>
      </c>
      <c r="H78" s="210">
        <v>0.5</v>
      </c>
      <c r="I78" s="217">
        <f t="shared" si="1"/>
        <v>900</v>
      </c>
      <c r="J78" s="127" t="s">
        <v>1024</v>
      </c>
      <c r="K78" s="128">
        <v>39400</v>
      </c>
      <c r="L78" s="35" t="s">
        <v>197</v>
      </c>
      <c r="M78" s="35">
        <v>961213</v>
      </c>
      <c r="N78" s="42" t="s">
        <v>765</v>
      </c>
      <c r="O78" s="217">
        <v>900</v>
      </c>
      <c r="P78" s="6"/>
      <c r="Q78" s="6"/>
    </row>
    <row r="79" spans="1:17" s="141" customFormat="1" ht="66.75" customHeight="1">
      <c r="A79" s="140">
        <v>2</v>
      </c>
      <c r="B79" s="79">
        <v>76</v>
      </c>
      <c r="C79" s="111" t="s">
        <v>888</v>
      </c>
      <c r="D79" s="109" t="s">
        <v>267</v>
      </c>
      <c r="E79" s="110" t="s">
        <v>484</v>
      </c>
      <c r="F79" s="157">
        <v>33086</v>
      </c>
      <c r="G79" s="155" t="s">
        <v>1409</v>
      </c>
      <c r="H79" s="210">
        <v>0.5</v>
      </c>
      <c r="I79" s="217">
        <f t="shared" si="1"/>
        <v>900</v>
      </c>
      <c r="J79" s="127" t="s">
        <v>1024</v>
      </c>
      <c r="K79" s="128">
        <v>39400</v>
      </c>
      <c r="L79" s="35" t="s">
        <v>197</v>
      </c>
      <c r="M79" s="35">
        <v>961213</v>
      </c>
      <c r="N79" s="42" t="s">
        <v>765</v>
      </c>
      <c r="O79" s="217">
        <v>900</v>
      </c>
      <c r="P79" s="6"/>
      <c r="Q79" s="6"/>
    </row>
    <row r="80" spans="1:17" s="141" customFormat="1" ht="49.5">
      <c r="A80" s="140">
        <v>2</v>
      </c>
      <c r="B80" s="79">
        <v>77</v>
      </c>
      <c r="C80" s="111" t="s">
        <v>888</v>
      </c>
      <c r="D80" s="109" t="s">
        <v>267</v>
      </c>
      <c r="E80" s="110" t="s">
        <v>484</v>
      </c>
      <c r="F80" s="157">
        <v>33086</v>
      </c>
      <c r="G80" s="155" t="s">
        <v>1410</v>
      </c>
      <c r="H80" s="210">
        <v>8.1</v>
      </c>
      <c r="I80" s="217">
        <f t="shared" si="1"/>
        <v>14580</v>
      </c>
      <c r="J80" s="127" t="s">
        <v>1024</v>
      </c>
      <c r="K80" s="128">
        <v>39400</v>
      </c>
      <c r="L80" s="35" t="s">
        <v>197</v>
      </c>
      <c r="M80" s="35">
        <v>961213</v>
      </c>
      <c r="N80" s="42" t="s">
        <v>765</v>
      </c>
      <c r="O80" s="217">
        <v>14580</v>
      </c>
      <c r="P80" s="6"/>
      <c r="Q80" s="6"/>
    </row>
    <row r="81" spans="1:17" s="141" customFormat="1" ht="33">
      <c r="A81" s="140">
        <v>2</v>
      </c>
      <c r="B81" s="79">
        <v>78</v>
      </c>
      <c r="C81" s="111" t="s">
        <v>888</v>
      </c>
      <c r="D81" s="109" t="s">
        <v>267</v>
      </c>
      <c r="E81" s="110" t="s">
        <v>484</v>
      </c>
      <c r="F81" s="157">
        <v>33086</v>
      </c>
      <c r="G81" s="155" t="s">
        <v>1411</v>
      </c>
      <c r="H81" s="210">
        <v>5.4</v>
      </c>
      <c r="I81" s="217">
        <f t="shared" si="1"/>
        <v>9720</v>
      </c>
      <c r="J81" s="127" t="s">
        <v>1024</v>
      </c>
      <c r="K81" s="128">
        <v>39400</v>
      </c>
      <c r="L81" s="35" t="s">
        <v>197</v>
      </c>
      <c r="M81" s="35">
        <v>961213</v>
      </c>
      <c r="N81" s="42" t="s">
        <v>765</v>
      </c>
      <c r="O81" s="217">
        <v>9720</v>
      </c>
      <c r="P81" s="6"/>
      <c r="Q81" s="6"/>
    </row>
    <row r="82" spans="1:17" s="141" customFormat="1" ht="33">
      <c r="A82" s="140">
        <v>2</v>
      </c>
      <c r="B82" s="79">
        <v>79</v>
      </c>
      <c r="C82" s="111" t="s">
        <v>597</v>
      </c>
      <c r="D82" s="109" t="s">
        <v>268</v>
      </c>
      <c r="E82" s="110" t="s">
        <v>1413</v>
      </c>
      <c r="F82" s="157">
        <v>32721</v>
      </c>
      <c r="G82" s="155" t="s">
        <v>598</v>
      </c>
      <c r="H82" s="210">
        <v>0.9</v>
      </c>
      <c r="I82" s="217">
        <f t="shared" si="1"/>
        <v>1620</v>
      </c>
      <c r="J82" s="127" t="s">
        <v>1024</v>
      </c>
      <c r="K82" s="128">
        <v>39400</v>
      </c>
      <c r="L82" s="35" t="s">
        <v>197</v>
      </c>
      <c r="M82" s="35">
        <v>961213</v>
      </c>
      <c r="N82" s="42" t="s">
        <v>765</v>
      </c>
      <c r="O82" s="217">
        <v>1620</v>
      </c>
      <c r="P82" s="6"/>
      <c r="Q82" s="6"/>
    </row>
    <row r="83" spans="1:17" s="141" customFormat="1" ht="33">
      <c r="A83" s="140">
        <v>2</v>
      </c>
      <c r="B83" s="79">
        <v>80</v>
      </c>
      <c r="C83" s="111" t="s">
        <v>597</v>
      </c>
      <c r="D83" s="109" t="s">
        <v>268</v>
      </c>
      <c r="E83" s="110" t="s">
        <v>1413</v>
      </c>
      <c r="F83" s="157">
        <v>32721</v>
      </c>
      <c r="G83" s="155" t="s">
        <v>599</v>
      </c>
      <c r="H83" s="210">
        <v>0.9</v>
      </c>
      <c r="I83" s="217">
        <f t="shared" si="1"/>
        <v>1620</v>
      </c>
      <c r="J83" s="127" t="s">
        <v>1024</v>
      </c>
      <c r="K83" s="128">
        <v>39400</v>
      </c>
      <c r="L83" s="35" t="s">
        <v>197</v>
      </c>
      <c r="M83" s="35">
        <v>961213</v>
      </c>
      <c r="N83" s="42" t="s">
        <v>765</v>
      </c>
      <c r="O83" s="217">
        <v>1620</v>
      </c>
      <c r="P83" s="6"/>
      <c r="Q83" s="6"/>
    </row>
    <row r="84" spans="1:17" s="141" customFormat="1" ht="33">
      <c r="A84" s="140">
        <v>2</v>
      </c>
      <c r="B84" s="79">
        <v>81</v>
      </c>
      <c r="C84" s="111" t="s">
        <v>600</v>
      </c>
      <c r="D84" s="109" t="s">
        <v>267</v>
      </c>
      <c r="E84" s="111" t="s">
        <v>1822</v>
      </c>
      <c r="F84" s="157">
        <v>33451</v>
      </c>
      <c r="G84" s="155" t="s">
        <v>1229</v>
      </c>
      <c r="H84" s="210">
        <v>1.5</v>
      </c>
      <c r="I84" s="217">
        <f t="shared" si="1"/>
        <v>2700</v>
      </c>
      <c r="J84" s="127" t="s">
        <v>1024</v>
      </c>
      <c r="K84" s="128">
        <v>39400</v>
      </c>
      <c r="L84" s="35" t="s">
        <v>197</v>
      </c>
      <c r="M84" s="35">
        <v>961213</v>
      </c>
      <c r="N84" s="42" t="s">
        <v>765</v>
      </c>
      <c r="O84" s="217">
        <v>2700</v>
      </c>
      <c r="P84" s="6"/>
      <c r="Q84" s="6"/>
    </row>
    <row r="85" spans="1:17" s="141" customFormat="1" ht="33">
      <c r="A85" s="140">
        <v>2</v>
      </c>
      <c r="B85" s="79">
        <v>82</v>
      </c>
      <c r="C85" s="111" t="s">
        <v>601</v>
      </c>
      <c r="D85" s="109" t="s">
        <v>267</v>
      </c>
      <c r="E85" s="110" t="s">
        <v>485</v>
      </c>
      <c r="F85" s="157">
        <v>32021</v>
      </c>
      <c r="G85" s="155" t="s">
        <v>602</v>
      </c>
      <c r="H85" s="210">
        <v>0.5</v>
      </c>
      <c r="I85" s="217">
        <f t="shared" si="1"/>
        <v>900</v>
      </c>
      <c r="J85" s="127" t="s">
        <v>1024</v>
      </c>
      <c r="K85" s="128">
        <v>39400</v>
      </c>
      <c r="L85" s="35" t="s">
        <v>197</v>
      </c>
      <c r="M85" s="35">
        <v>961213</v>
      </c>
      <c r="N85" s="42" t="s">
        <v>765</v>
      </c>
      <c r="O85" s="217">
        <v>900</v>
      </c>
      <c r="P85" s="6"/>
      <c r="Q85" s="6"/>
    </row>
    <row r="86" spans="1:17" s="141" customFormat="1" ht="33">
      <c r="A86" s="140">
        <v>2</v>
      </c>
      <c r="B86" s="79">
        <v>83</v>
      </c>
      <c r="C86" s="111" t="s">
        <v>601</v>
      </c>
      <c r="D86" s="109" t="s">
        <v>267</v>
      </c>
      <c r="E86" s="110" t="s">
        <v>485</v>
      </c>
      <c r="F86" s="157">
        <v>32021</v>
      </c>
      <c r="G86" s="155" t="s">
        <v>603</v>
      </c>
      <c r="H86" s="210">
        <v>0.5</v>
      </c>
      <c r="I86" s="217">
        <f t="shared" si="1"/>
        <v>900</v>
      </c>
      <c r="J86" s="127" t="s">
        <v>1024</v>
      </c>
      <c r="K86" s="128">
        <v>39400</v>
      </c>
      <c r="L86" s="35" t="s">
        <v>197</v>
      </c>
      <c r="M86" s="35">
        <v>961213</v>
      </c>
      <c r="N86" s="42" t="s">
        <v>765</v>
      </c>
      <c r="O86" s="217">
        <v>900</v>
      </c>
      <c r="P86" s="6"/>
      <c r="Q86" s="6"/>
    </row>
    <row r="87" spans="1:17" s="141" customFormat="1" ht="49.5">
      <c r="A87" s="140">
        <v>2</v>
      </c>
      <c r="B87" s="79">
        <v>84</v>
      </c>
      <c r="C87" s="111" t="s">
        <v>601</v>
      </c>
      <c r="D87" s="109" t="s">
        <v>267</v>
      </c>
      <c r="E87" s="110" t="s">
        <v>485</v>
      </c>
      <c r="F87" s="157">
        <v>32021</v>
      </c>
      <c r="G87" s="155" t="s">
        <v>604</v>
      </c>
      <c r="H87" s="210">
        <v>0.5</v>
      </c>
      <c r="I87" s="217">
        <f t="shared" si="1"/>
        <v>900</v>
      </c>
      <c r="J87" s="127" t="s">
        <v>1024</v>
      </c>
      <c r="K87" s="128">
        <v>39400</v>
      </c>
      <c r="L87" s="35" t="s">
        <v>197</v>
      </c>
      <c r="M87" s="35">
        <v>961213</v>
      </c>
      <c r="N87" s="42" t="s">
        <v>765</v>
      </c>
      <c r="O87" s="217">
        <v>900</v>
      </c>
      <c r="P87" s="6"/>
      <c r="Q87" s="6"/>
    </row>
    <row r="88" spans="1:17" s="141" customFormat="1" ht="33">
      <c r="A88" s="140">
        <v>2</v>
      </c>
      <c r="B88" s="79">
        <v>85</v>
      </c>
      <c r="C88" s="111" t="s">
        <v>601</v>
      </c>
      <c r="D88" s="109" t="s">
        <v>267</v>
      </c>
      <c r="E88" s="110" t="s">
        <v>485</v>
      </c>
      <c r="F88" s="157">
        <v>32021</v>
      </c>
      <c r="G88" s="155" t="s">
        <v>605</v>
      </c>
      <c r="H88" s="210">
        <v>0.4</v>
      </c>
      <c r="I88" s="217">
        <f t="shared" si="1"/>
        <v>720</v>
      </c>
      <c r="J88" s="127" t="s">
        <v>1024</v>
      </c>
      <c r="K88" s="128">
        <v>39400</v>
      </c>
      <c r="L88" s="35" t="s">
        <v>197</v>
      </c>
      <c r="M88" s="35">
        <v>961213</v>
      </c>
      <c r="N88" s="42" t="s">
        <v>765</v>
      </c>
      <c r="O88" s="217">
        <v>720</v>
      </c>
      <c r="P88" s="6"/>
      <c r="Q88" s="6"/>
    </row>
    <row r="89" spans="1:17" s="141" customFormat="1" ht="51.75" customHeight="1">
      <c r="A89" s="140">
        <v>2</v>
      </c>
      <c r="B89" s="79">
        <v>86</v>
      </c>
      <c r="C89" s="111" t="s">
        <v>601</v>
      </c>
      <c r="D89" s="109" t="s">
        <v>267</v>
      </c>
      <c r="E89" s="110" t="s">
        <v>485</v>
      </c>
      <c r="F89" s="157">
        <v>32021</v>
      </c>
      <c r="G89" s="155" t="s">
        <v>606</v>
      </c>
      <c r="H89" s="210">
        <v>4.5</v>
      </c>
      <c r="I89" s="217">
        <f t="shared" si="1"/>
        <v>8100</v>
      </c>
      <c r="J89" s="127" t="s">
        <v>1024</v>
      </c>
      <c r="K89" s="128">
        <v>39400</v>
      </c>
      <c r="L89" s="35" t="s">
        <v>197</v>
      </c>
      <c r="M89" s="35">
        <v>961213</v>
      </c>
      <c r="N89" s="42" t="s">
        <v>765</v>
      </c>
      <c r="O89" s="217">
        <v>8100</v>
      </c>
      <c r="P89" s="6"/>
      <c r="Q89" s="6"/>
    </row>
    <row r="90" spans="1:17" s="141" customFormat="1" ht="33">
      <c r="A90" s="140">
        <v>2</v>
      </c>
      <c r="B90" s="79">
        <v>87</v>
      </c>
      <c r="C90" s="111" t="s">
        <v>601</v>
      </c>
      <c r="D90" s="109" t="s">
        <v>267</v>
      </c>
      <c r="E90" s="110" t="s">
        <v>485</v>
      </c>
      <c r="F90" s="157">
        <v>32021</v>
      </c>
      <c r="G90" s="155" t="s">
        <v>607</v>
      </c>
      <c r="H90" s="210">
        <v>2.57</v>
      </c>
      <c r="I90" s="217">
        <f t="shared" si="1"/>
        <v>4626</v>
      </c>
      <c r="J90" s="127" t="s">
        <v>1024</v>
      </c>
      <c r="K90" s="128">
        <v>39400</v>
      </c>
      <c r="L90" s="35" t="s">
        <v>197</v>
      </c>
      <c r="M90" s="35">
        <v>961213</v>
      </c>
      <c r="N90" s="42" t="s">
        <v>765</v>
      </c>
      <c r="O90" s="217">
        <v>4626</v>
      </c>
      <c r="P90" s="6"/>
      <c r="Q90" s="6"/>
    </row>
    <row r="91" spans="1:17" s="141" customFormat="1" ht="49.5">
      <c r="A91" s="140">
        <v>2</v>
      </c>
      <c r="B91" s="79">
        <v>88</v>
      </c>
      <c r="C91" s="111" t="s">
        <v>601</v>
      </c>
      <c r="D91" s="109" t="s">
        <v>267</v>
      </c>
      <c r="E91" s="110" t="s">
        <v>485</v>
      </c>
      <c r="F91" s="157">
        <v>32021</v>
      </c>
      <c r="G91" s="155" t="s">
        <v>608</v>
      </c>
      <c r="H91" s="210">
        <v>4.5</v>
      </c>
      <c r="I91" s="217">
        <f t="shared" si="1"/>
        <v>8100</v>
      </c>
      <c r="J91" s="127" t="s">
        <v>1024</v>
      </c>
      <c r="K91" s="128">
        <v>39400</v>
      </c>
      <c r="L91" s="35" t="s">
        <v>197</v>
      </c>
      <c r="M91" s="35">
        <v>961213</v>
      </c>
      <c r="N91" s="42" t="s">
        <v>765</v>
      </c>
      <c r="O91" s="217">
        <v>8100</v>
      </c>
      <c r="P91" s="6"/>
      <c r="Q91" s="6"/>
    </row>
    <row r="92" spans="1:17" s="141" customFormat="1" ht="33">
      <c r="A92" s="140">
        <v>2</v>
      </c>
      <c r="B92" s="79">
        <v>89</v>
      </c>
      <c r="C92" s="111" t="s">
        <v>601</v>
      </c>
      <c r="D92" s="109" t="s">
        <v>267</v>
      </c>
      <c r="E92" s="110" t="s">
        <v>485</v>
      </c>
      <c r="F92" s="157">
        <v>32021</v>
      </c>
      <c r="G92" s="155" t="s">
        <v>609</v>
      </c>
      <c r="H92" s="210">
        <v>3</v>
      </c>
      <c r="I92" s="217">
        <f t="shared" si="1"/>
        <v>5400</v>
      </c>
      <c r="J92" s="127" t="s">
        <v>1024</v>
      </c>
      <c r="K92" s="128">
        <v>39400</v>
      </c>
      <c r="L92" s="35" t="s">
        <v>197</v>
      </c>
      <c r="M92" s="35">
        <v>961213</v>
      </c>
      <c r="N92" s="42" t="s">
        <v>765</v>
      </c>
      <c r="O92" s="217">
        <v>5400</v>
      </c>
      <c r="P92" s="6"/>
      <c r="Q92" s="6"/>
    </row>
    <row r="93" spans="1:17" s="141" customFormat="1" ht="33">
      <c r="A93" s="140">
        <v>2</v>
      </c>
      <c r="B93" s="79">
        <v>90</v>
      </c>
      <c r="C93" s="111" t="s">
        <v>610</v>
      </c>
      <c r="D93" s="109" t="s">
        <v>267</v>
      </c>
      <c r="E93" s="110" t="s">
        <v>486</v>
      </c>
      <c r="F93" s="157">
        <v>29830</v>
      </c>
      <c r="G93" s="155" t="s">
        <v>611</v>
      </c>
      <c r="H93" s="211">
        <v>0.5</v>
      </c>
      <c r="I93" s="217">
        <f t="shared" si="1"/>
        <v>900</v>
      </c>
      <c r="J93" s="127" t="s">
        <v>1024</v>
      </c>
      <c r="K93" s="128">
        <v>39400</v>
      </c>
      <c r="L93" s="35" t="s">
        <v>197</v>
      </c>
      <c r="M93" s="35">
        <v>961213</v>
      </c>
      <c r="N93" s="42" t="s">
        <v>765</v>
      </c>
      <c r="O93" s="217">
        <v>900</v>
      </c>
      <c r="P93" s="6"/>
      <c r="Q93" s="6"/>
    </row>
    <row r="94" spans="1:17" s="141" customFormat="1" ht="33">
      <c r="A94" s="140">
        <v>2</v>
      </c>
      <c r="B94" s="79">
        <v>91</v>
      </c>
      <c r="C94" s="111" t="s">
        <v>610</v>
      </c>
      <c r="D94" s="109" t="s">
        <v>267</v>
      </c>
      <c r="E94" s="110" t="s">
        <v>486</v>
      </c>
      <c r="F94" s="157">
        <v>29830</v>
      </c>
      <c r="G94" s="155" t="s">
        <v>196</v>
      </c>
      <c r="H94" s="210">
        <v>0.5</v>
      </c>
      <c r="I94" s="217">
        <f t="shared" si="1"/>
        <v>900</v>
      </c>
      <c r="J94" s="127" t="s">
        <v>1024</v>
      </c>
      <c r="K94" s="128">
        <v>39400</v>
      </c>
      <c r="L94" s="35" t="s">
        <v>197</v>
      </c>
      <c r="M94" s="35">
        <v>961213</v>
      </c>
      <c r="N94" s="42" t="s">
        <v>765</v>
      </c>
      <c r="O94" s="217">
        <v>900</v>
      </c>
      <c r="P94" s="6"/>
      <c r="Q94" s="6"/>
    </row>
    <row r="95" spans="1:17" s="141" customFormat="1" ht="33">
      <c r="A95" s="140">
        <v>2</v>
      </c>
      <c r="B95" s="79">
        <v>92</v>
      </c>
      <c r="C95" s="111" t="s">
        <v>610</v>
      </c>
      <c r="D95" s="109" t="s">
        <v>267</v>
      </c>
      <c r="E95" s="110" t="s">
        <v>486</v>
      </c>
      <c r="F95" s="157">
        <v>29830</v>
      </c>
      <c r="G95" s="155" t="s">
        <v>952</v>
      </c>
      <c r="H95" s="211">
        <v>0.5</v>
      </c>
      <c r="I95" s="217">
        <f t="shared" si="1"/>
        <v>900</v>
      </c>
      <c r="J95" s="127" t="s">
        <v>1024</v>
      </c>
      <c r="K95" s="128">
        <v>39400</v>
      </c>
      <c r="L95" s="35" t="s">
        <v>197</v>
      </c>
      <c r="M95" s="35">
        <v>961213</v>
      </c>
      <c r="N95" s="42" t="s">
        <v>765</v>
      </c>
      <c r="O95" s="217">
        <v>900</v>
      </c>
      <c r="P95" s="6"/>
      <c r="Q95" s="6"/>
    </row>
    <row r="96" spans="1:17" s="141" customFormat="1" ht="53.25" customHeight="1">
      <c r="A96" s="140">
        <v>2</v>
      </c>
      <c r="B96" s="79">
        <v>93</v>
      </c>
      <c r="C96" s="111" t="s">
        <v>610</v>
      </c>
      <c r="D96" s="109" t="s">
        <v>267</v>
      </c>
      <c r="E96" s="110" t="s">
        <v>486</v>
      </c>
      <c r="F96" s="157">
        <v>29830</v>
      </c>
      <c r="G96" s="155" t="s">
        <v>612</v>
      </c>
      <c r="H96" s="211">
        <v>4.5</v>
      </c>
      <c r="I96" s="217">
        <f t="shared" si="1"/>
        <v>8100</v>
      </c>
      <c r="J96" s="127" t="s">
        <v>1024</v>
      </c>
      <c r="K96" s="128">
        <v>39400</v>
      </c>
      <c r="L96" s="35" t="s">
        <v>197</v>
      </c>
      <c r="M96" s="35">
        <v>961213</v>
      </c>
      <c r="N96" s="42" t="s">
        <v>765</v>
      </c>
      <c r="O96" s="217">
        <v>8100</v>
      </c>
      <c r="P96" s="6"/>
      <c r="Q96" s="6"/>
    </row>
    <row r="97" spans="1:17" s="141" customFormat="1" ht="51.75" customHeight="1">
      <c r="A97" s="140">
        <v>2</v>
      </c>
      <c r="B97" s="79">
        <v>94</v>
      </c>
      <c r="C97" s="111" t="s">
        <v>610</v>
      </c>
      <c r="D97" s="109" t="s">
        <v>267</v>
      </c>
      <c r="E97" s="110" t="s">
        <v>486</v>
      </c>
      <c r="F97" s="157">
        <v>29830</v>
      </c>
      <c r="G97" s="155" t="s">
        <v>953</v>
      </c>
      <c r="H97" s="210">
        <v>8.1</v>
      </c>
      <c r="I97" s="217">
        <f t="shared" si="1"/>
        <v>14580</v>
      </c>
      <c r="J97" s="127" t="s">
        <v>1024</v>
      </c>
      <c r="K97" s="128">
        <v>39400</v>
      </c>
      <c r="L97" s="35" t="s">
        <v>197</v>
      </c>
      <c r="M97" s="35">
        <v>961213</v>
      </c>
      <c r="N97" s="42" t="s">
        <v>765</v>
      </c>
      <c r="O97" s="217">
        <v>14580</v>
      </c>
      <c r="P97" s="6"/>
      <c r="Q97" s="6"/>
    </row>
    <row r="98" spans="1:17" s="141" customFormat="1" ht="53.25" customHeight="1">
      <c r="A98" s="140">
        <v>2</v>
      </c>
      <c r="B98" s="79">
        <v>95</v>
      </c>
      <c r="C98" s="111" t="s">
        <v>613</v>
      </c>
      <c r="D98" s="109" t="s">
        <v>268</v>
      </c>
      <c r="E98" s="110" t="s">
        <v>1412</v>
      </c>
      <c r="F98" s="157">
        <v>33086</v>
      </c>
      <c r="G98" s="155" t="s">
        <v>953</v>
      </c>
      <c r="H98" s="210">
        <v>8.1</v>
      </c>
      <c r="I98" s="217">
        <f t="shared" si="1"/>
        <v>14580</v>
      </c>
      <c r="J98" s="127" t="s">
        <v>1024</v>
      </c>
      <c r="K98" s="128">
        <v>39400</v>
      </c>
      <c r="L98" s="35" t="s">
        <v>197</v>
      </c>
      <c r="M98" s="35">
        <v>961213</v>
      </c>
      <c r="N98" s="42" t="s">
        <v>765</v>
      </c>
      <c r="O98" s="217">
        <v>14580</v>
      </c>
      <c r="P98" s="6"/>
      <c r="Q98" s="6"/>
    </row>
    <row r="99" spans="1:17" s="141" customFormat="1" ht="33">
      <c r="A99" s="140">
        <v>2</v>
      </c>
      <c r="B99" s="79">
        <v>96</v>
      </c>
      <c r="C99" s="111" t="s">
        <v>613</v>
      </c>
      <c r="D99" s="109" t="s">
        <v>268</v>
      </c>
      <c r="E99" s="110" t="s">
        <v>1412</v>
      </c>
      <c r="F99" s="157">
        <v>33086</v>
      </c>
      <c r="G99" s="155" t="s">
        <v>614</v>
      </c>
      <c r="H99" s="210">
        <v>0.4</v>
      </c>
      <c r="I99" s="217">
        <f t="shared" si="1"/>
        <v>720</v>
      </c>
      <c r="J99" s="127" t="s">
        <v>1024</v>
      </c>
      <c r="K99" s="128">
        <v>39400</v>
      </c>
      <c r="L99" s="35" t="s">
        <v>197</v>
      </c>
      <c r="M99" s="35">
        <v>961213</v>
      </c>
      <c r="N99" s="42" t="s">
        <v>765</v>
      </c>
      <c r="O99" s="217">
        <v>720</v>
      </c>
      <c r="P99" s="6"/>
      <c r="Q99" s="6"/>
    </row>
    <row r="100" spans="1:17" s="141" customFormat="1" ht="49.5">
      <c r="A100" s="140">
        <v>2</v>
      </c>
      <c r="B100" s="79">
        <v>97</v>
      </c>
      <c r="C100" s="111" t="s">
        <v>613</v>
      </c>
      <c r="D100" s="109" t="s">
        <v>268</v>
      </c>
      <c r="E100" s="110" t="s">
        <v>1412</v>
      </c>
      <c r="F100" s="157">
        <v>33086</v>
      </c>
      <c r="G100" s="139" t="s">
        <v>615</v>
      </c>
      <c r="H100" s="212">
        <v>0.9</v>
      </c>
      <c r="I100" s="217">
        <f t="shared" si="1"/>
        <v>1620</v>
      </c>
      <c r="J100" s="127" t="s">
        <v>1024</v>
      </c>
      <c r="K100" s="128">
        <v>39400</v>
      </c>
      <c r="L100" s="35" t="s">
        <v>197</v>
      </c>
      <c r="M100" s="35">
        <v>961213</v>
      </c>
      <c r="N100" s="42" t="s">
        <v>765</v>
      </c>
      <c r="O100" s="217">
        <v>1620</v>
      </c>
      <c r="P100" s="6"/>
      <c r="Q100" s="6"/>
    </row>
    <row r="101" spans="1:17" s="141" customFormat="1" ht="33">
      <c r="A101" s="140">
        <v>2</v>
      </c>
      <c r="B101" s="79">
        <v>98</v>
      </c>
      <c r="C101" s="111" t="s">
        <v>613</v>
      </c>
      <c r="D101" s="109" t="s">
        <v>268</v>
      </c>
      <c r="E101" s="110" t="s">
        <v>1412</v>
      </c>
      <c r="F101" s="157">
        <v>33086</v>
      </c>
      <c r="G101" s="139" t="s">
        <v>596</v>
      </c>
      <c r="H101" s="212">
        <v>2</v>
      </c>
      <c r="I101" s="217">
        <f t="shared" si="1"/>
        <v>3600</v>
      </c>
      <c r="J101" s="127" t="s">
        <v>1024</v>
      </c>
      <c r="K101" s="128">
        <v>39400</v>
      </c>
      <c r="L101" s="35" t="s">
        <v>197</v>
      </c>
      <c r="M101" s="35">
        <v>961213</v>
      </c>
      <c r="N101" s="42" t="s">
        <v>765</v>
      </c>
      <c r="O101" s="217">
        <v>3600</v>
      </c>
      <c r="P101" s="6"/>
      <c r="Q101" s="6"/>
    </row>
    <row r="102" spans="1:17" s="141" customFormat="1" ht="33">
      <c r="A102" s="140">
        <v>2</v>
      </c>
      <c r="B102" s="79">
        <v>99</v>
      </c>
      <c r="C102" s="114" t="s">
        <v>616</v>
      </c>
      <c r="D102" s="109" t="s">
        <v>267</v>
      </c>
      <c r="E102" s="110" t="s">
        <v>483</v>
      </c>
      <c r="F102" s="157">
        <v>32721</v>
      </c>
      <c r="G102" s="139" t="s">
        <v>617</v>
      </c>
      <c r="H102" s="212">
        <v>2</v>
      </c>
      <c r="I102" s="217">
        <f t="shared" si="1"/>
        <v>3600</v>
      </c>
      <c r="J102" s="127" t="s">
        <v>1024</v>
      </c>
      <c r="K102" s="128">
        <v>39400</v>
      </c>
      <c r="L102" s="35" t="s">
        <v>197</v>
      </c>
      <c r="M102" s="35">
        <v>961213</v>
      </c>
      <c r="N102" s="42" t="s">
        <v>765</v>
      </c>
      <c r="O102" s="217">
        <v>3600</v>
      </c>
      <c r="P102" s="6"/>
      <c r="Q102" s="6"/>
    </row>
    <row r="103" spans="1:17" s="141" customFormat="1" ht="49.5">
      <c r="A103" s="140">
        <v>2</v>
      </c>
      <c r="B103" s="79">
        <v>100</v>
      </c>
      <c r="C103" s="114" t="s">
        <v>600</v>
      </c>
      <c r="D103" s="109" t="s">
        <v>267</v>
      </c>
      <c r="E103" s="111" t="s">
        <v>1822</v>
      </c>
      <c r="F103" s="157">
        <v>33451</v>
      </c>
      <c r="G103" s="139" t="s">
        <v>618</v>
      </c>
      <c r="H103" s="212">
        <v>0.4</v>
      </c>
      <c r="I103" s="217">
        <f t="shared" si="1"/>
        <v>720</v>
      </c>
      <c r="J103" s="127" t="s">
        <v>1024</v>
      </c>
      <c r="K103" s="128">
        <v>39400</v>
      </c>
      <c r="L103" s="35" t="s">
        <v>197</v>
      </c>
      <c r="M103" s="35">
        <v>961213</v>
      </c>
      <c r="N103" s="42" t="s">
        <v>765</v>
      </c>
      <c r="O103" s="217">
        <v>720</v>
      </c>
      <c r="P103" s="6"/>
      <c r="Q103" s="6"/>
    </row>
    <row r="104" spans="1:17" s="141" customFormat="1" ht="58.5" customHeight="1">
      <c r="A104" s="140">
        <v>2</v>
      </c>
      <c r="B104" s="79">
        <v>101</v>
      </c>
      <c r="C104" s="114" t="s">
        <v>619</v>
      </c>
      <c r="D104" s="109" t="s">
        <v>267</v>
      </c>
      <c r="E104" s="110" t="s">
        <v>481</v>
      </c>
      <c r="F104" s="157">
        <v>35278</v>
      </c>
      <c r="G104" s="156" t="s">
        <v>620</v>
      </c>
      <c r="H104" s="212">
        <v>4.5</v>
      </c>
      <c r="I104" s="217">
        <f t="shared" si="1"/>
        <v>8100</v>
      </c>
      <c r="J104" s="127" t="s">
        <v>1024</v>
      </c>
      <c r="K104" s="128">
        <v>39400</v>
      </c>
      <c r="L104" s="35" t="s">
        <v>197</v>
      </c>
      <c r="M104" s="35">
        <v>961213</v>
      </c>
      <c r="N104" s="42" t="s">
        <v>765</v>
      </c>
      <c r="O104" s="217">
        <v>8100</v>
      </c>
      <c r="P104" s="6"/>
      <c r="Q104" s="6"/>
    </row>
    <row r="105" spans="1:17" s="141" customFormat="1" ht="33">
      <c r="A105" s="140">
        <v>2</v>
      </c>
      <c r="B105" s="79">
        <v>102</v>
      </c>
      <c r="C105" s="114" t="s">
        <v>619</v>
      </c>
      <c r="D105" s="109" t="s">
        <v>267</v>
      </c>
      <c r="E105" s="110" t="s">
        <v>481</v>
      </c>
      <c r="F105" s="157">
        <v>35278</v>
      </c>
      <c r="G105" s="156" t="s">
        <v>621</v>
      </c>
      <c r="H105" s="212">
        <v>0.6</v>
      </c>
      <c r="I105" s="217">
        <f t="shared" si="1"/>
        <v>1080</v>
      </c>
      <c r="J105" s="127" t="s">
        <v>1024</v>
      </c>
      <c r="K105" s="128">
        <v>39400</v>
      </c>
      <c r="L105" s="35" t="s">
        <v>197</v>
      </c>
      <c r="M105" s="35">
        <v>961213</v>
      </c>
      <c r="N105" s="42" t="s">
        <v>765</v>
      </c>
      <c r="O105" s="217">
        <v>1080</v>
      </c>
      <c r="P105" s="6"/>
      <c r="Q105" s="6"/>
    </row>
    <row r="106" spans="1:17" s="141" customFormat="1" ht="33">
      <c r="A106" s="140">
        <v>2</v>
      </c>
      <c r="B106" s="79">
        <v>103</v>
      </c>
      <c r="C106" s="114" t="s">
        <v>722</v>
      </c>
      <c r="D106" s="109" t="s">
        <v>267</v>
      </c>
      <c r="E106" s="110" t="s">
        <v>622</v>
      </c>
      <c r="F106" s="157">
        <v>32905</v>
      </c>
      <c r="G106" s="156" t="s">
        <v>510</v>
      </c>
      <c r="H106" s="212">
        <v>2</v>
      </c>
      <c r="I106" s="217">
        <f t="shared" si="1"/>
        <v>3600</v>
      </c>
      <c r="J106" s="127" t="s">
        <v>1024</v>
      </c>
      <c r="K106" s="128">
        <v>39400</v>
      </c>
      <c r="L106" s="35" t="s">
        <v>197</v>
      </c>
      <c r="M106" s="35">
        <v>961213</v>
      </c>
      <c r="N106" s="42" t="s">
        <v>765</v>
      </c>
      <c r="O106" s="217">
        <v>3600</v>
      </c>
      <c r="P106" s="6"/>
      <c r="Q106" s="6"/>
    </row>
    <row r="107" spans="1:17" s="141" customFormat="1" ht="49.5">
      <c r="A107" s="140">
        <v>2</v>
      </c>
      <c r="B107" s="79">
        <v>104</v>
      </c>
      <c r="C107" s="114" t="s">
        <v>1465</v>
      </c>
      <c r="D107" s="109" t="s">
        <v>268</v>
      </c>
      <c r="E107" s="110" t="s">
        <v>488</v>
      </c>
      <c r="F107" s="157">
        <v>35278</v>
      </c>
      <c r="G107" s="156" t="s">
        <v>623</v>
      </c>
      <c r="H107" s="212">
        <v>10.8</v>
      </c>
      <c r="I107" s="217">
        <f t="shared" si="1"/>
        <v>19440</v>
      </c>
      <c r="J107" s="127" t="s">
        <v>1024</v>
      </c>
      <c r="K107" s="128">
        <v>39400</v>
      </c>
      <c r="L107" s="35" t="s">
        <v>197</v>
      </c>
      <c r="M107" s="35">
        <v>961213</v>
      </c>
      <c r="N107" s="42" t="s">
        <v>765</v>
      </c>
      <c r="O107" s="217">
        <v>19440</v>
      </c>
      <c r="P107" s="6"/>
      <c r="Q107" s="6"/>
    </row>
    <row r="108" spans="1:17" s="141" customFormat="1" ht="33">
      <c r="A108" s="140">
        <v>2</v>
      </c>
      <c r="B108" s="79">
        <v>105</v>
      </c>
      <c r="C108" s="114" t="s">
        <v>1465</v>
      </c>
      <c r="D108" s="109" t="s">
        <v>268</v>
      </c>
      <c r="E108" s="110" t="s">
        <v>488</v>
      </c>
      <c r="F108" s="157">
        <v>35278</v>
      </c>
      <c r="G108" s="156" t="s">
        <v>1515</v>
      </c>
      <c r="H108" s="212">
        <v>10.8</v>
      </c>
      <c r="I108" s="217">
        <f t="shared" si="1"/>
        <v>19440</v>
      </c>
      <c r="J108" s="127" t="s">
        <v>1024</v>
      </c>
      <c r="K108" s="128">
        <v>39400</v>
      </c>
      <c r="L108" s="35" t="s">
        <v>197</v>
      </c>
      <c r="M108" s="35">
        <v>961213</v>
      </c>
      <c r="N108" s="42" t="s">
        <v>765</v>
      </c>
      <c r="O108" s="217">
        <v>19440</v>
      </c>
      <c r="P108" s="6"/>
      <c r="Q108" s="6"/>
    </row>
    <row r="109" spans="1:17" s="141" customFormat="1" ht="49.5">
      <c r="A109" s="140">
        <v>2</v>
      </c>
      <c r="B109" s="79">
        <v>106</v>
      </c>
      <c r="C109" s="114" t="s">
        <v>1465</v>
      </c>
      <c r="D109" s="109" t="s">
        <v>268</v>
      </c>
      <c r="E109" s="110" t="s">
        <v>488</v>
      </c>
      <c r="F109" s="157">
        <v>35278</v>
      </c>
      <c r="G109" s="156" t="s">
        <v>500</v>
      </c>
      <c r="H109" s="212">
        <v>7.2</v>
      </c>
      <c r="I109" s="217">
        <f t="shared" si="1"/>
        <v>12960</v>
      </c>
      <c r="J109" s="127" t="s">
        <v>1024</v>
      </c>
      <c r="K109" s="128">
        <v>39400</v>
      </c>
      <c r="L109" s="35" t="s">
        <v>197</v>
      </c>
      <c r="M109" s="35">
        <v>961213</v>
      </c>
      <c r="N109" s="42" t="s">
        <v>765</v>
      </c>
      <c r="O109" s="217">
        <v>12960</v>
      </c>
      <c r="P109" s="6"/>
      <c r="Q109" s="6"/>
    </row>
    <row r="110" spans="1:17" s="141" customFormat="1" ht="49.5">
      <c r="A110" s="140">
        <v>2</v>
      </c>
      <c r="B110" s="79">
        <v>107</v>
      </c>
      <c r="C110" s="114" t="s">
        <v>1465</v>
      </c>
      <c r="D110" s="109" t="s">
        <v>268</v>
      </c>
      <c r="E110" s="110" t="s">
        <v>488</v>
      </c>
      <c r="F110" s="157">
        <v>35278</v>
      </c>
      <c r="G110" s="156" t="s">
        <v>501</v>
      </c>
      <c r="H110" s="212">
        <v>3.6</v>
      </c>
      <c r="I110" s="217">
        <f t="shared" si="1"/>
        <v>6480</v>
      </c>
      <c r="J110" s="127" t="s">
        <v>1024</v>
      </c>
      <c r="K110" s="128">
        <v>39400</v>
      </c>
      <c r="L110" s="35" t="s">
        <v>197</v>
      </c>
      <c r="M110" s="35">
        <v>961213</v>
      </c>
      <c r="N110" s="42" t="s">
        <v>765</v>
      </c>
      <c r="O110" s="217">
        <v>6480</v>
      </c>
      <c r="P110" s="6"/>
      <c r="Q110" s="6"/>
    </row>
    <row r="111" spans="1:17" s="141" customFormat="1" ht="33">
      <c r="A111" s="140">
        <v>2</v>
      </c>
      <c r="B111" s="79">
        <v>108</v>
      </c>
      <c r="C111" s="114" t="s">
        <v>1465</v>
      </c>
      <c r="D111" s="109" t="s">
        <v>268</v>
      </c>
      <c r="E111" s="110" t="s">
        <v>488</v>
      </c>
      <c r="F111" s="157">
        <v>35278</v>
      </c>
      <c r="G111" s="156" t="s">
        <v>502</v>
      </c>
      <c r="H111" s="212">
        <v>0.5</v>
      </c>
      <c r="I111" s="217">
        <f t="shared" si="1"/>
        <v>900</v>
      </c>
      <c r="J111" s="127" t="s">
        <v>1024</v>
      </c>
      <c r="K111" s="128">
        <v>39400</v>
      </c>
      <c r="L111" s="35" t="s">
        <v>197</v>
      </c>
      <c r="M111" s="35">
        <v>961213</v>
      </c>
      <c r="N111" s="42" t="s">
        <v>765</v>
      </c>
      <c r="O111" s="217">
        <v>900</v>
      </c>
      <c r="P111" s="6"/>
      <c r="Q111" s="6"/>
    </row>
    <row r="112" spans="1:17" s="141" customFormat="1" ht="49.5">
      <c r="A112" s="140">
        <v>2</v>
      </c>
      <c r="B112" s="79">
        <v>109</v>
      </c>
      <c r="C112" s="114" t="s">
        <v>1465</v>
      </c>
      <c r="D112" s="109" t="s">
        <v>268</v>
      </c>
      <c r="E112" s="110" t="s">
        <v>488</v>
      </c>
      <c r="F112" s="157">
        <v>35278</v>
      </c>
      <c r="G112" s="156" t="s">
        <v>503</v>
      </c>
      <c r="H112" s="212">
        <v>1.2</v>
      </c>
      <c r="I112" s="217">
        <f t="shared" si="1"/>
        <v>2160</v>
      </c>
      <c r="J112" s="127" t="s">
        <v>1024</v>
      </c>
      <c r="K112" s="128">
        <v>39400</v>
      </c>
      <c r="L112" s="35" t="s">
        <v>197</v>
      </c>
      <c r="M112" s="35">
        <v>961213</v>
      </c>
      <c r="N112" s="42" t="s">
        <v>765</v>
      </c>
      <c r="O112" s="217">
        <v>2160</v>
      </c>
      <c r="P112" s="6"/>
      <c r="Q112" s="6"/>
    </row>
    <row r="113" spans="1:17" s="141" customFormat="1" ht="49.5">
      <c r="A113" s="140">
        <v>2</v>
      </c>
      <c r="B113" s="79">
        <v>110</v>
      </c>
      <c r="C113" s="114" t="s">
        <v>1465</v>
      </c>
      <c r="D113" s="109" t="s">
        <v>268</v>
      </c>
      <c r="E113" s="110" t="s">
        <v>488</v>
      </c>
      <c r="F113" s="157">
        <v>35278</v>
      </c>
      <c r="G113" s="156" t="s">
        <v>504</v>
      </c>
      <c r="H113" s="212">
        <v>1.2</v>
      </c>
      <c r="I113" s="217">
        <f t="shared" si="1"/>
        <v>2160</v>
      </c>
      <c r="J113" s="127" t="s">
        <v>1024</v>
      </c>
      <c r="K113" s="128">
        <v>39400</v>
      </c>
      <c r="L113" s="35" t="s">
        <v>197</v>
      </c>
      <c r="M113" s="35">
        <v>961213</v>
      </c>
      <c r="N113" s="42" t="s">
        <v>765</v>
      </c>
      <c r="O113" s="217">
        <v>2160</v>
      </c>
      <c r="P113" s="6"/>
      <c r="Q113" s="6"/>
    </row>
    <row r="114" spans="1:17" s="141" customFormat="1" ht="33">
      <c r="A114" s="140">
        <v>2</v>
      </c>
      <c r="B114" s="79">
        <v>111</v>
      </c>
      <c r="C114" s="114" t="s">
        <v>1465</v>
      </c>
      <c r="D114" s="109" t="s">
        <v>268</v>
      </c>
      <c r="E114" s="110" t="s">
        <v>488</v>
      </c>
      <c r="F114" s="157">
        <v>35278</v>
      </c>
      <c r="G114" s="156" t="s">
        <v>505</v>
      </c>
      <c r="H114" s="212">
        <v>2</v>
      </c>
      <c r="I114" s="217">
        <f t="shared" si="1"/>
        <v>3600</v>
      </c>
      <c r="J114" s="127" t="s">
        <v>1024</v>
      </c>
      <c r="K114" s="128">
        <v>39400</v>
      </c>
      <c r="L114" s="35" t="s">
        <v>197</v>
      </c>
      <c r="M114" s="35">
        <v>961213</v>
      </c>
      <c r="N114" s="42" t="s">
        <v>765</v>
      </c>
      <c r="O114" s="217">
        <v>3600</v>
      </c>
      <c r="P114" s="6"/>
      <c r="Q114" s="6"/>
    </row>
    <row r="115" spans="1:17" s="141" customFormat="1" ht="49.5">
      <c r="A115" s="140">
        <v>2</v>
      </c>
      <c r="B115" s="79">
        <v>112</v>
      </c>
      <c r="C115" s="114" t="s">
        <v>1465</v>
      </c>
      <c r="D115" s="109" t="s">
        <v>268</v>
      </c>
      <c r="E115" s="110" t="s">
        <v>488</v>
      </c>
      <c r="F115" s="157">
        <v>35278</v>
      </c>
      <c r="G115" s="156" t="s">
        <v>506</v>
      </c>
      <c r="H115" s="212">
        <v>3.6</v>
      </c>
      <c r="I115" s="217">
        <f t="shared" si="1"/>
        <v>6480</v>
      </c>
      <c r="J115" s="127" t="s">
        <v>1024</v>
      </c>
      <c r="K115" s="128">
        <v>39400</v>
      </c>
      <c r="L115" s="35" t="s">
        <v>197</v>
      </c>
      <c r="M115" s="35">
        <v>961213</v>
      </c>
      <c r="N115" s="42" t="s">
        <v>765</v>
      </c>
      <c r="O115" s="217">
        <v>6480</v>
      </c>
      <c r="P115" s="6"/>
      <c r="Q115" s="6"/>
    </row>
    <row r="116" spans="1:17" s="141" customFormat="1" ht="66">
      <c r="A116" s="140">
        <v>2</v>
      </c>
      <c r="B116" s="79">
        <v>113</v>
      </c>
      <c r="C116" s="114" t="s">
        <v>1465</v>
      </c>
      <c r="D116" s="109" t="s">
        <v>268</v>
      </c>
      <c r="E116" s="110" t="s">
        <v>488</v>
      </c>
      <c r="F116" s="157">
        <v>35278</v>
      </c>
      <c r="G116" s="156" t="s">
        <v>507</v>
      </c>
      <c r="H116" s="212">
        <v>2.4</v>
      </c>
      <c r="I116" s="217">
        <f t="shared" si="1"/>
        <v>4320</v>
      </c>
      <c r="J116" s="127" t="s">
        <v>1024</v>
      </c>
      <c r="K116" s="128">
        <v>39400</v>
      </c>
      <c r="L116" s="35" t="s">
        <v>197</v>
      </c>
      <c r="M116" s="35">
        <v>961213</v>
      </c>
      <c r="N116" s="42" t="s">
        <v>765</v>
      </c>
      <c r="O116" s="217">
        <v>4320</v>
      </c>
      <c r="P116" s="6"/>
      <c r="Q116" s="6"/>
    </row>
    <row r="117" spans="1:17" s="141" customFormat="1" ht="33">
      <c r="A117" s="140">
        <v>2</v>
      </c>
      <c r="B117" s="79">
        <v>114</v>
      </c>
      <c r="C117" s="114" t="s">
        <v>1465</v>
      </c>
      <c r="D117" s="109" t="s">
        <v>268</v>
      </c>
      <c r="E117" s="110" t="s">
        <v>488</v>
      </c>
      <c r="F117" s="157">
        <v>35278</v>
      </c>
      <c r="G117" s="156" t="s">
        <v>508</v>
      </c>
      <c r="H117" s="212">
        <v>0.5</v>
      </c>
      <c r="I117" s="217">
        <f t="shared" si="1"/>
        <v>900</v>
      </c>
      <c r="J117" s="127" t="s">
        <v>1024</v>
      </c>
      <c r="K117" s="128">
        <v>39400</v>
      </c>
      <c r="L117" s="35" t="s">
        <v>197</v>
      </c>
      <c r="M117" s="35">
        <v>961213</v>
      </c>
      <c r="N117" s="42" t="s">
        <v>765</v>
      </c>
      <c r="O117" s="217">
        <v>900</v>
      </c>
      <c r="P117" s="6"/>
      <c r="Q117" s="6"/>
    </row>
    <row r="118" spans="1:17" s="141" customFormat="1" ht="33.75" customHeight="1">
      <c r="A118" s="140">
        <v>2</v>
      </c>
      <c r="B118" s="79">
        <v>115</v>
      </c>
      <c r="C118" s="114" t="s">
        <v>1470</v>
      </c>
      <c r="D118" s="109" t="s">
        <v>269</v>
      </c>
      <c r="E118" s="110" t="s">
        <v>1423</v>
      </c>
      <c r="F118" s="157">
        <v>32356</v>
      </c>
      <c r="G118" s="156" t="s">
        <v>509</v>
      </c>
      <c r="H118" s="212">
        <v>0.6</v>
      </c>
      <c r="I118" s="217">
        <f t="shared" si="1"/>
        <v>1080</v>
      </c>
      <c r="J118" s="127" t="s">
        <v>1024</v>
      </c>
      <c r="K118" s="128">
        <v>39400</v>
      </c>
      <c r="L118" s="35" t="s">
        <v>197</v>
      </c>
      <c r="M118" s="35">
        <v>961213</v>
      </c>
      <c r="N118" s="42" t="s">
        <v>765</v>
      </c>
      <c r="O118" s="217">
        <v>1080</v>
      </c>
      <c r="P118" s="6"/>
      <c r="Q118" s="6"/>
    </row>
    <row r="119" spans="1:17" ht="33">
      <c r="A119" s="160">
        <v>3</v>
      </c>
      <c r="B119" s="79">
        <v>116</v>
      </c>
      <c r="C119" s="20" t="s">
        <v>1478</v>
      </c>
      <c r="D119" s="39" t="s">
        <v>248</v>
      </c>
      <c r="E119" s="37" t="s">
        <v>903</v>
      </c>
      <c r="F119" s="138">
        <v>36008</v>
      </c>
      <c r="G119" s="36" t="s">
        <v>904</v>
      </c>
      <c r="H119" s="213">
        <v>2</v>
      </c>
      <c r="I119" s="217">
        <f t="shared" si="1"/>
        <v>3600</v>
      </c>
      <c r="J119" s="127" t="s">
        <v>1024</v>
      </c>
      <c r="K119" s="128">
        <v>39400</v>
      </c>
      <c r="L119" s="35" t="s">
        <v>197</v>
      </c>
      <c r="M119" s="35">
        <v>961213</v>
      </c>
      <c r="N119" s="42" t="s">
        <v>765</v>
      </c>
      <c r="O119" s="217">
        <v>3600</v>
      </c>
      <c r="P119" s="3"/>
      <c r="Q119" s="3"/>
    </row>
    <row r="120" spans="1:17" ht="49.5">
      <c r="A120" s="160">
        <v>3</v>
      </c>
      <c r="B120" s="79">
        <v>117</v>
      </c>
      <c r="C120" s="20" t="s">
        <v>1478</v>
      </c>
      <c r="D120" s="39" t="s">
        <v>248</v>
      </c>
      <c r="E120" s="37" t="s">
        <v>1254</v>
      </c>
      <c r="F120" s="138">
        <v>36008</v>
      </c>
      <c r="G120" s="36" t="s">
        <v>905</v>
      </c>
      <c r="H120" s="213">
        <v>1.5</v>
      </c>
      <c r="I120" s="217">
        <f t="shared" si="1"/>
        <v>2700</v>
      </c>
      <c r="J120" s="127" t="s">
        <v>1024</v>
      </c>
      <c r="K120" s="128">
        <v>39400</v>
      </c>
      <c r="L120" s="35" t="s">
        <v>197</v>
      </c>
      <c r="M120" s="35">
        <v>961213</v>
      </c>
      <c r="N120" s="42" t="s">
        <v>765</v>
      </c>
      <c r="O120" s="217">
        <v>2700</v>
      </c>
      <c r="P120" s="3"/>
      <c r="Q120" s="3"/>
    </row>
    <row r="121" spans="1:17" ht="49.5">
      <c r="A121" s="160">
        <v>3</v>
      </c>
      <c r="B121" s="79">
        <v>118</v>
      </c>
      <c r="C121" s="20" t="s">
        <v>1478</v>
      </c>
      <c r="D121" s="39" t="s">
        <v>248</v>
      </c>
      <c r="E121" s="37" t="s">
        <v>1255</v>
      </c>
      <c r="F121" s="138">
        <v>36008</v>
      </c>
      <c r="G121" s="36" t="s">
        <v>906</v>
      </c>
      <c r="H121" s="213">
        <v>1.5</v>
      </c>
      <c r="I121" s="217">
        <f t="shared" si="1"/>
        <v>2700</v>
      </c>
      <c r="J121" s="127" t="s">
        <v>1024</v>
      </c>
      <c r="K121" s="128">
        <v>39400</v>
      </c>
      <c r="L121" s="35" t="s">
        <v>197</v>
      </c>
      <c r="M121" s="35">
        <v>961213</v>
      </c>
      <c r="N121" s="42" t="s">
        <v>765</v>
      </c>
      <c r="O121" s="217">
        <v>2700</v>
      </c>
      <c r="P121" s="3"/>
      <c r="Q121" s="3"/>
    </row>
    <row r="122" spans="1:17" ht="33">
      <c r="A122" s="160">
        <v>3</v>
      </c>
      <c r="B122" s="79">
        <v>119</v>
      </c>
      <c r="C122" s="20" t="s">
        <v>1478</v>
      </c>
      <c r="D122" s="39" t="s">
        <v>248</v>
      </c>
      <c r="E122" s="37" t="s">
        <v>1256</v>
      </c>
      <c r="F122" s="138">
        <v>36008</v>
      </c>
      <c r="G122" s="36" t="s">
        <v>907</v>
      </c>
      <c r="H122" s="213">
        <v>9</v>
      </c>
      <c r="I122" s="217">
        <f t="shared" si="1"/>
        <v>16200</v>
      </c>
      <c r="J122" s="127" t="s">
        <v>1024</v>
      </c>
      <c r="K122" s="128">
        <v>39400</v>
      </c>
      <c r="L122" s="35" t="s">
        <v>197</v>
      </c>
      <c r="M122" s="35">
        <v>961213</v>
      </c>
      <c r="N122" s="42" t="s">
        <v>765</v>
      </c>
      <c r="O122" s="217">
        <v>16200</v>
      </c>
      <c r="P122" s="3"/>
      <c r="Q122" s="3"/>
    </row>
    <row r="123" spans="1:17" ht="33">
      <c r="A123" s="160">
        <v>3</v>
      </c>
      <c r="B123" s="79">
        <v>120</v>
      </c>
      <c r="C123" s="20" t="s">
        <v>1478</v>
      </c>
      <c r="D123" s="39" t="s">
        <v>248</v>
      </c>
      <c r="E123" s="37" t="s">
        <v>1257</v>
      </c>
      <c r="F123" s="138">
        <v>36008</v>
      </c>
      <c r="G123" s="36" t="s">
        <v>908</v>
      </c>
      <c r="H123" s="213">
        <v>9</v>
      </c>
      <c r="I123" s="217">
        <f t="shared" si="1"/>
        <v>16200</v>
      </c>
      <c r="J123" s="127" t="s">
        <v>1024</v>
      </c>
      <c r="K123" s="128">
        <v>39400</v>
      </c>
      <c r="L123" s="35" t="s">
        <v>197</v>
      </c>
      <c r="M123" s="35">
        <v>961213</v>
      </c>
      <c r="N123" s="42" t="s">
        <v>765</v>
      </c>
      <c r="O123" s="217">
        <v>16200</v>
      </c>
      <c r="P123" s="3"/>
      <c r="Q123" s="3"/>
    </row>
    <row r="124" spans="1:17" ht="66">
      <c r="A124" s="160">
        <v>3</v>
      </c>
      <c r="B124" s="79">
        <v>121</v>
      </c>
      <c r="C124" s="20" t="s">
        <v>1478</v>
      </c>
      <c r="D124" s="39" t="s">
        <v>248</v>
      </c>
      <c r="E124" s="37" t="s">
        <v>1258</v>
      </c>
      <c r="F124" s="138">
        <v>36008</v>
      </c>
      <c r="G124" s="36" t="s">
        <v>909</v>
      </c>
      <c r="H124" s="213">
        <v>2.25</v>
      </c>
      <c r="I124" s="217">
        <f t="shared" si="1"/>
        <v>4050</v>
      </c>
      <c r="J124" s="127" t="s">
        <v>1024</v>
      </c>
      <c r="K124" s="128">
        <v>39400</v>
      </c>
      <c r="L124" s="35" t="s">
        <v>197</v>
      </c>
      <c r="M124" s="35">
        <v>961213</v>
      </c>
      <c r="N124" s="42" t="s">
        <v>765</v>
      </c>
      <c r="O124" s="217">
        <v>4050</v>
      </c>
      <c r="P124" s="3"/>
      <c r="Q124" s="3"/>
    </row>
    <row r="125" spans="1:17" ht="49.5">
      <c r="A125" s="160">
        <v>3</v>
      </c>
      <c r="B125" s="79">
        <v>122</v>
      </c>
      <c r="C125" s="20" t="s">
        <v>1478</v>
      </c>
      <c r="D125" s="39" t="s">
        <v>248</v>
      </c>
      <c r="E125" s="37" t="s">
        <v>1259</v>
      </c>
      <c r="F125" s="138">
        <v>36008</v>
      </c>
      <c r="G125" s="36" t="s">
        <v>910</v>
      </c>
      <c r="H125" s="213">
        <v>1.5</v>
      </c>
      <c r="I125" s="217">
        <f t="shared" si="1"/>
        <v>2700</v>
      </c>
      <c r="J125" s="127" t="s">
        <v>1024</v>
      </c>
      <c r="K125" s="128">
        <v>39400</v>
      </c>
      <c r="L125" s="35" t="s">
        <v>197</v>
      </c>
      <c r="M125" s="35">
        <v>961213</v>
      </c>
      <c r="N125" s="42" t="s">
        <v>765</v>
      </c>
      <c r="O125" s="217">
        <v>2700</v>
      </c>
      <c r="P125" s="3"/>
      <c r="Q125" s="3"/>
    </row>
    <row r="126" spans="1:17" ht="49.5">
      <c r="A126" s="160">
        <v>3</v>
      </c>
      <c r="B126" s="79">
        <v>123</v>
      </c>
      <c r="C126" s="20" t="s">
        <v>1478</v>
      </c>
      <c r="D126" s="39" t="s">
        <v>248</v>
      </c>
      <c r="E126" s="37" t="s">
        <v>1260</v>
      </c>
      <c r="F126" s="138">
        <v>36008</v>
      </c>
      <c r="G126" s="36" t="s">
        <v>1261</v>
      </c>
      <c r="H126" s="213">
        <v>2</v>
      </c>
      <c r="I126" s="217">
        <f t="shared" si="1"/>
        <v>3600</v>
      </c>
      <c r="J126" s="127" t="s">
        <v>1024</v>
      </c>
      <c r="K126" s="128">
        <v>39400</v>
      </c>
      <c r="L126" s="35" t="s">
        <v>197</v>
      </c>
      <c r="M126" s="35">
        <v>961213</v>
      </c>
      <c r="N126" s="42" t="s">
        <v>765</v>
      </c>
      <c r="O126" s="217">
        <v>3600</v>
      </c>
      <c r="P126" s="3"/>
      <c r="Q126" s="3"/>
    </row>
    <row r="127" spans="1:17" ht="49.5">
      <c r="A127" s="160">
        <v>3</v>
      </c>
      <c r="B127" s="79">
        <v>124</v>
      </c>
      <c r="C127" s="20" t="s">
        <v>1478</v>
      </c>
      <c r="D127" s="39" t="s">
        <v>248</v>
      </c>
      <c r="E127" s="37" t="s">
        <v>1262</v>
      </c>
      <c r="F127" s="138">
        <v>36008</v>
      </c>
      <c r="G127" s="36" t="s">
        <v>1263</v>
      </c>
      <c r="H127" s="213">
        <v>2</v>
      </c>
      <c r="I127" s="217">
        <f t="shared" si="1"/>
        <v>3600</v>
      </c>
      <c r="J127" s="127" t="s">
        <v>1024</v>
      </c>
      <c r="K127" s="128">
        <v>39400</v>
      </c>
      <c r="L127" s="35" t="s">
        <v>197</v>
      </c>
      <c r="M127" s="35">
        <v>961213</v>
      </c>
      <c r="N127" s="42" t="s">
        <v>765</v>
      </c>
      <c r="O127" s="217">
        <v>3600</v>
      </c>
      <c r="P127" s="3"/>
      <c r="Q127" s="3"/>
    </row>
    <row r="128" spans="1:17" ht="33">
      <c r="A128" s="160">
        <v>3</v>
      </c>
      <c r="B128" s="79">
        <v>125</v>
      </c>
      <c r="C128" s="79" t="s">
        <v>911</v>
      </c>
      <c r="D128" s="45" t="s">
        <v>249</v>
      </c>
      <c r="E128" s="37" t="s">
        <v>912</v>
      </c>
      <c r="F128" s="138">
        <v>36770</v>
      </c>
      <c r="G128" s="36" t="s">
        <v>1264</v>
      </c>
      <c r="H128" s="213">
        <v>2</v>
      </c>
      <c r="I128" s="217">
        <f t="shared" si="1"/>
        <v>3600</v>
      </c>
      <c r="J128" s="127" t="s">
        <v>1024</v>
      </c>
      <c r="K128" s="128">
        <v>39400</v>
      </c>
      <c r="L128" s="35" t="s">
        <v>197</v>
      </c>
      <c r="M128" s="35">
        <v>961213</v>
      </c>
      <c r="N128" s="42" t="s">
        <v>765</v>
      </c>
      <c r="O128" s="217">
        <v>3600</v>
      </c>
      <c r="P128" s="3"/>
      <c r="Q128" s="3"/>
    </row>
    <row r="129" spans="1:17" ht="49.5">
      <c r="A129" s="160">
        <v>3</v>
      </c>
      <c r="B129" s="79">
        <v>126</v>
      </c>
      <c r="C129" s="79" t="s">
        <v>911</v>
      </c>
      <c r="D129" s="45" t="s">
        <v>249</v>
      </c>
      <c r="E129" s="37" t="s">
        <v>912</v>
      </c>
      <c r="F129" s="138">
        <v>36770</v>
      </c>
      <c r="G129" s="36" t="s">
        <v>1265</v>
      </c>
      <c r="H129" s="213">
        <v>6</v>
      </c>
      <c r="I129" s="217">
        <f t="shared" si="1"/>
        <v>10800</v>
      </c>
      <c r="J129" s="127" t="s">
        <v>1024</v>
      </c>
      <c r="K129" s="128">
        <v>39400</v>
      </c>
      <c r="L129" s="35" t="s">
        <v>197</v>
      </c>
      <c r="M129" s="35">
        <v>961213</v>
      </c>
      <c r="N129" s="42" t="s">
        <v>765</v>
      </c>
      <c r="O129" s="217">
        <v>10800</v>
      </c>
      <c r="P129" s="3"/>
      <c r="Q129" s="3"/>
    </row>
    <row r="130" spans="1:17" ht="33">
      <c r="A130" s="160">
        <v>3</v>
      </c>
      <c r="B130" s="79">
        <v>127</v>
      </c>
      <c r="C130" s="79" t="s">
        <v>911</v>
      </c>
      <c r="D130" s="45" t="s">
        <v>249</v>
      </c>
      <c r="E130" s="37" t="s">
        <v>912</v>
      </c>
      <c r="F130" s="138">
        <v>36770</v>
      </c>
      <c r="G130" s="36" t="s">
        <v>1266</v>
      </c>
      <c r="H130" s="213">
        <v>1.5</v>
      </c>
      <c r="I130" s="217">
        <f t="shared" si="1"/>
        <v>2700</v>
      </c>
      <c r="J130" s="127" t="s">
        <v>1024</v>
      </c>
      <c r="K130" s="128">
        <v>39400</v>
      </c>
      <c r="L130" s="35" t="s">
        <v>197</v>
      </c>
      <c r="M130" s="35">
        <v>961213</v>
      </c>
      <c r="N130" s="42" t="s">
        <v>765</v>
      </c>
      <c r="O130" s="217">
        <v>2700</v>
      </c>
      <c r="P130" s="3"/>
      <c r="Q130" s="3"/>
    </row>
    <row r="131" spans="1:17" ht="49.5">
      <c r="A131" s="160">
        <v>3</v>
      </c>
      <c r="B131" s="79">
        <v>128</v>
      </c>
      <c r="C131" s="79" t="s">
        <v>911</v>
      </c>
      <c r="D131" s="45" t="s">
        <v>249</v>
      </c>
      <c r="E131" s="37" t="s">
        <v>912</v>
      </c>
      <c r="F131" s="138">
        <v>36770</v>
      </c>
      <c r="G131" s="36" t="s">
        <v>1267</v>
      </c>
      <c r="H131" s="213">
        <v>6</v>
      </c>
      <c r="I131" s="217">
        <f t="shared" si="1"/>
        <v>10800</v>
      </c>
      <c r="J131" s="127" t="s">
        <v>1024</v>
      </c>
      <c r="K131" s="128">
        <v>39400</v>
      </c>
      <c r="L131" s="35" t="s">
        <v>197</v>
      </c>
      <c r="M131" s="35">
        <v>961213</v>
      </c>
      <c r="N131" s="42" t="s">
        <v>765</v>
      </c>
      <c r="O131" s="217">
        <v>10800</v>
      </c>
      <c r="P131" s="3"/>
      <c r="Q131" s="3"/>
    </row>
    <row r="132" spans="1:17" ht="49.5">
      <c r="A132" s="160">
        <v>3</v>
      </c>
      <c r="B132" s="79">
        <v>129</v>
      </c>
      <c r="C132" s="79" t="s">
        <v>911</v>
      </c>
      <c r="D132" s="45" t="s">
        <v>249</v>
      </c>
      <c r="E132" s="37" t="s">
        <v>912</v>
      </c>
      <c r="F132" s="138">
        <v>36770</v>
      </c>
      <c r="G132" s="36" t="s">
        <v>1268</v>
      </c>
      <c r="H132" s="213">
        <v>6</v>
      </c>
      <c r="I132" s="217">
        <f t="shared" si="1"/>
        <v>10800</v>
      </c>
      <c r="J132" s="127" t="s">
        <v>1024</v>
      </c>
      <c r="K132" s="128">
        <v>39400</v>
      </c>
      <c r="L132" s="35" t="s">
        <v>197</v>
      </c>
      <c r="M132" s="35">
        <v>961213</v>
      </c>
      <c r="N132" s="42" t="s">
        <v>765</v>
      </c>
      <c r="O132" s="217">
        <v>10800</v>
      </c>
      <c r="P132" s="3"/>
      <c r="Q132" s="3"/>
    </row>
    <row r="133" spans="1:17" ht="49.5">
      <c r="A133" s="160">
        <v>3</v>
      </c>
      <c r="B133" s="79">
        <v>130</v>
      </c>
      <c r="C133" s="79" t="s">
        <v>911</v>
      </c>
      <c r="D133" s="45" t="s">
        <v>249</v>
      </c>
      <c r="E133" s="37" t="s">
        <v>912</v>
      </c>
      <c r="F133" s="138">
        <v>36770</v>
      </c>
      <c r="G133" s="36" t="s">
        <v>1269</v>
      </c>
      <c r="H133" s="213">
        <v>6</v>
      </c>
      <c r="I133" s="217">
        <f t="shared" si="1"/>
        <v>10800</v>
      </c>
      <c r="J133" s="127" t="s">
        <v>1024</v>
      </c>
      <c r="K133" s="128">
        <v>39400</v>
      </c>
      <c r="L133" s="35" t="s">
        <v>197</v>
      </c>
      <c r="M133" s="35">
        <v>961213</v>
      </c>
      <c r="N133" s="42" t="s">
        <v>765</v>
      </c>
      <c r="O133" s="217">
        <v>10800</v>
      </c>
      <c r="P133" s="3"/>
      <c r="Q133" s="3"/>
    </row>
    <row r="134" spans="1:17" ht="33">
      <c r="A134" s="160">
        <v>3</v>
      </c>
      <c r="B134" s="79">
        <v>131</v>
      </c>
      <c r="C134" s="79" t="s">
        <v>911</v>
      </c>
      <c r="D134" s="45" t="s">
        <v>249</v>
      </c>
      <c r="E134" s="37" t="s">
        <v>912</v>
      </c>
      <c r="F134" s="138">
        <v>36770</v>
      </c>
      <c r="G134" s="36" t="s">
        <v>1270</v>
      </c>
      <c r="H134" s="213">
        <v>18</v>
      </c>
      <c r="I134" s="217">
        <f aca="true" t="shared" si="2" ref="I134:I197">H134*1800</f>
        <v>32400</v>
      </c>
      <c r="J134" s="127" t="s">
        <v>1024</v>
      </c>
      <c r="K134" s="128">
        <v>39400</v>
      </c>
      <c r="L134" s="35" t="s">
        <v>197</v>
      </c>
      <c r="M134" s="35">
        <v>961213</v>
      </c>
      <c r="N134" s="42" t="s">
        <v>765</v>
      </c>
      <c r="O134" s="217">
        <v>32400</v>
      </c>
      <c r="P134" s="3"/>
      <c r="Q134" s="3"/>
    </row>
    <row r="135" spans="1:17" ht="33.75" customHeight="1">
      <c r="A135" s="160">
        <v>3</v>
      </c>
      <c r="B135" s="79">
        <v>132</v>
      </c>
      <c r="C135" s="20" t="s">
        <v>913</v>
      </c>
      <c r="D135" s="45" t="s">
        <v>249</v>
      </c>
      <c r="E135" s="37" t="s">
        <v>914</v>
      </c>
      <c r="F135" s="138">
        <v>35096</v>
      </c>
      <c r="G135" s="137" t="s">
        <v>915</v>
      </c>
      <c r="H135" s="213">
        <v>0.5</v>
      </c>
      <c r="I135" s="217">
        <f t="shared" si="2"/>
        <v>900</v>
      </c>
      <c r="J135" s="127" t="s">
        <v>1024</v>
      </c>
      <c r="K135" s="128">
        <v>39400</v>
      </c>
      <c r="L135" s="35" t="s">
        <v>197</v>
      </c>
      <c r="M135" s="35">
        <v>961213</v>
      </c>
      <c r="N135" s="42" t="s">
        <v>765</v>
      </c>
      <c r="O135" s="217">
        <v>900</v>
      </c>
      <c r="P135" s="3"/>
      <c r="Q135" s="3"/>
    </row>
    <row r="136" spans="1:17" ht="33">
      <c r="A136" s="160">
        <v>3</v>
      </c>
      <c r="B136" s="79">
        <v>133</v>
      </c>
      <c r="C136" s="20" t="s">
        <v>913</v>
      </c>
      <c r="D136" s="45" t="s">
        <v>249</v>
      </c>
      <c r="E136" s="37" t="s">
        <v>914</v>
      </c>
      <c r="F136" s="138">
        <v>35096</v>
      </c>
      <c r="G136" s="36" t="s">
        <v>1754</v>
      </c>
      <c r="H136" s="213">
        <v>1.2</v>
      </c>
      <c r="I136" s="217">
        <f t="shared" si="2"/>
        <v>2160</v>
      </c>
      <c r="J136" s="127" t="s">
        <v>1024</v>
      </c>
      <c r="K136" s="128">
        <v>39400</v>
      </c>
      <c r="L136" s="35" t="s">
        <v>197</v>
      </c>
      <c r="M136" s="35">
        <v>961213</v>
      </c>
      <c r="N136" s="42" t="s">
        <v>765</v>
      </c>
      <c r="O136" s="217">
        <v>2160</v>
      </c>
      <c r="P136" s="3"/>
      <c r="Q136" s="3"/>
    </row>
    <row r="137" spans="1:17" ht="33">
      <c r="A137" s="160">
        <v>3</v>
      </c>
      <c r="B137" s="79">
        <v>134</v>
      </c>
      <c r="C137" s="20" t="s">
        <v>913</v>
      </c>
      <c r="D137" s="45" t="s">
        <v>249</v>
      </c>
      <c r="E137" s="37" t="s">
        <v>914</v>
      </c>
      <c r="F137" s="138">
        <v>35096</v>
      </c>
      <c r="G137" s="36" t="s">
        <v>1755</v>
      </c>
      <c r="H137" s="213">
        <v>1.2</v>
      </c>
      <c r="I137" s="217">
        <f t="shared" si="2"/>
        <v>2160</v>
      </c>
      <c r="J137" s="127" t="s">
        <v>1024</v>
      </c>
      <c r="K137" s="128">
        <v>39400</v>
      </c>
      <c r="L137" s="35" t="s">
        <v>197</v>
      </c>
      <c r="M137" s="35">
        <v>961213</v>
      </c>
      <c r="N137" s="42" t="s">
        <v>765</v>
      </c>
      <c r="O137" s="217">
        <v>2160</v>
      </c>
      <c r="P137" s="3"/>
      <c r="Q137" s="3"/>
    </row>
    <row r="138" spans="1:17" ht="33">
      <c r="A138" s="160">
        <v>3</v>
      </c>
      <c r="B138" s="79">
        <v>135</v>
      </c>
      <c r="C138" s="20" t="s">
        <v>913</v>
      </c>
      <c r="D138" s="45" t="s">
        <v>249</v>
      </c>
      <c r="E138" s="37" t="s">
        <v>914</v>
      </c>
      <c r="F138" s="138">
        <v>35096</v>
      </c>
      <c r="G138" s="36" t="s">
        <v>1756</v>
      </c>
      <c r="H138" s="213">
        <v>2</v>
      </c>
      <c r="I138" s="217">
        <f t="shared" si="2"/>
        <v>3600</v>
      </c>
      <c r="J138" s="127" t="s">
        <v>1024</v>
      </c>
      <c r="K138" s="128">
        <v>39400</v>
      </c>
      <c r="L138" s="35" t="s">
        <v>197</v>
      </c>
      <c r="M138" s="35">
        <v>961213</v>
      </c>
      <c r="N138" s="42" t="s">
        <v>765</v>
      </c>
      <c r="O138" s="217">
        <v>3600</v>
      </c>
      <c r="P138" s="3"/>
      <c r="Q138" s="3"/>
    </row>
    <row r="139" spans="1:17" ht="33">
      <c r="A139" s="160">
        <v>3</v>
      </c>
      <c r="B139" s="79">
        <v>136</v>
      </c>
      <c r="C139" s="20" t="s">
        <v>913</v>
      </c>
      <c r="D139" s="45" t="s">
        <v>249</v>
      </c>
      <c r="E139" s="37" t="s">
        <v>914</v>
      </c>
      <c r="F139" s="138">
        <v>35096</v>
      </c>
      <c r="G139" s="36" t="s">
        <v>1757</v>
      </c>
      <c r="H139" s="213">
        <v>2</v>
      </c>
      <c r="I139" s="217">
        <f t="shared" si="2"/>
        <v>3600</v>
      </c>
      <c r="J139" s="127" t="s">
        <v>1024</v>
      </c>
      <c r="K139" s="128">
        <v>39400</v>
      </c>
      <c r="L139" s="35" t="s">
        <v>197</v>
      </c>
      <c r="M139" s="35">
        <v>961213</v>
      </c>
      <c r="N139" s="42" t="s">
        <v>765</v>
      </c>
      <c r="O139" s="217">
        <v>3600</v>
      </c>
      <c r="P139" s="3"/>
      <c r="Q139" s="3"/>
    </row>
    <row r="140" spans="1:17" ht="33">
      <c r="A140" s="160">
        <v>3</v>
      </c>
      <c r="B140" s="79">
        <v>137</v>
      </c>
      <c r="C140" s="20" t="s">
        <v>913</v>
      </c>
      <c r="D140" s="45" t="s">
        <v>249</v>
      </c>
      <c r="E140" s="37" t="s">
        <v>914</v>
      </c>
      <c r="F140" s="138">
        <v>35096</v>
      </c>
      <c r="G140" s="137" t="s">
        <v>916</v>
      </c>
      <c r="H140" s="213">
        <v>0.9</v>
      </c>
      <c r="I140" s="217">
        <f t="shared" si="2"/>
        <v>1620</v>
      </c>
      <c r="J140" s="127" t="s">
        <v>1024</v>
      </c>
      <c r="K140" s="128">
        <v>39400</v>
      </c>
      <c r="L140" s="35" t="s">
        <v>197</v>
      </c>
      <c r="M140" s="35">
        <v>961213</v>
      </c>
      <c r="N140" s="42" t="s">
        <v>765</v>
      </c>
      <c r="O140" s="217">
        <v>1620</v>
      </c>
      <c r="P140" s="3"/>
      <c r="Q140" s="3"/>
    </row>
    <row r="141" spans="1:17" ht="33">
      <c r="A141" s="160">
        <v>3</v>
      </c>
      <c r="B141" s="79">
        <v>138</v>
      </c>
      <c r="C141" s="20" t="s">
        <v>913</v>
      </c>
      <c r="D141" s="45" t="s">
        <v>249</v>
      </c>
      <c r="E141" s="37" t="s">
        <v>914</v>
      </c>
      <c r="F141" s="138">
        <v>35096</v>
      </c>
      <c r="G141" s="36" t="s">
        <v>1758</v>
      </c>
      <c r="H141" s="213">
        <v>0.9</v>
      </c>
      <c r="I141" s="217">
        <f t="shared" si="2"/>
        <v>1620</v>
      </c>
      <c r="J141" s="127" t="s">
        <v>1024</v>
      </c>
      <c r="K141" s="128">
        <v>39400</v>
      </c>
      <c r="L141" s="35" t="s">
        <v>197</v>
      </c>
      <c r="M141" s="35">
        <v>961213</v>
      </c>
      <c r="N141" s="42" t="s">
        <v>765</v>
      </c>
      <c r="O141" s="217">
        <v>1620</v>
      </c>
      <c r="P141" s="3"/>
      <c r="Q141" s="3"/>
    </row>
    <row r="142" spans="1:17" ht="33">
      <c r="A142" s="160">
        <v>3</v>
      </c>
      <c r="B142" s="79">
        <v>139</v>
      </c>
      <c r="C142" s="20" t="s">
        <v>1153</v>
      </c>
      <c r="D142" s="45" t="s">
        <v>249</v>
      </c>
      <c r="E142" s="37" t="s">
        <v>841</v>
      </c>
      <c r="F142" s="138">
        <v>31990</v>
      </c>
      <c r="G142" s="36" t="s">
        <v>1759</v>
      </c>
      <c r="H142" s="213">
        <v>1.2</v>
      </c>
      <c r="I142" s="217">
        <f t="shared" si="2"/>
        <v>2160</v>
      </c>
      <c r="J142" s="127" t="s">
        <v>1024</v>
      </c>
      <c r="K142" s="128">
        <v>39400</v>
      </c>
      <c r="L142" s="35" t="s">
        <v>197</v>
      </c>
      <c r="M142" s="35">
        <v>961213</v>
      </c>
      <c r="N142" s="42" t="s">
        <v>765</v>
      </c>
      <c r="O142" s="217">
        <v>2160</v>
      </c>
      <c r="P142" s="3"/>
      <c r="Q142" s="3"/>
    </row>
    <row r="143" spans="1:17" ht="33">
      <c r="A143" s="160">
        <v>3</v>
      </c>
      <c r="B143" s="79">
        <v>140</v>
      </c>
      <c r="C143" s="20" t="s">
        <v>1153</v>
      </c>
      <c r="D143" s="45" t="s">
        <v>249</v>
      </c>
      <c r="E143" s="37" t="s">
        <v>841</v>
      </c>
      <c r="F143" s="138">
        <v>31990</v>
      </c>
      <c r="G143" s="36" t="s">
        <v>843</v>
      </c>
      <c r="H143" s="213">
        <v>1.2</v>
      </c>
      <c r="I143" s="217">
        <f t="shared" si="2"/>
        <v>2160</v>
      </c>
      <c r="J143" s="127" t="s">
        <v>1024</v>
      </c>
      <c r="K143" s="128">
        <v>39400</v>
      </c>
      <c r="L143" s="35" t="s">
        <v>197</v>
      </c>
      <c r="M143" s="35">
        <v>961213</v>
      </c>
      <c r="N143" s="42" t="s">
        <v>765</v>
      </c>
      <c r="O143" s="217">
        <v>2160</v>
      </c>
      <c r="P143" s="3"/>
      <c r="Q143" s="3"/>
    </row>
    <row r="144" spans="1:17" ht="33">
      <c r="A144" s="160">
        <v>3</v>
      </c>
      <c r="B144" s="79">
        <v>141</v>
      </c>
      <c r="C144" s="79" t="s">
        <v>827</v>
      </c>
      <c r="D144" s="45" t="s">
        <v>249</v>
      </c>
      <c r="E144" s="37" t="s">
        <v>1815</v>
      </c>
      <c r="F144" s="138">
        <v>33817</v>
      </c>
      <c r="G144" s="145" t="s">
        <v>844</v>
      </c>
      <c r="H144" s="213">
        <v>4.5</v>
      </c>
      <c r="I144" s="217">
        <f t="shared" si="2"/>
        <v>8100</v>
      </c>
      <c r="J144" s="127" t="s">
        <v>1024</v>
      </c>
      <c r="K144" s="128">
        <v>39400</v>
      </c>
      <c r="L144" s="35" t="s">
        <v>197</v>
      </c>
      <c r="M144" s="35">
        <v>961213</v>
      </c>
      <c r="N144" s="42" t="s">
        <v>765</v>
      </c>
      <c r="O144" s="217">
        <v>8100</v>
      </c>
      <c r="P144" s="3"/>
      <c r="Q144" s="3"/>
    </row>
    <row r="145" spans="1:17" ht="33">
      <c r="A145" s="160">
        <v>3</v>
      </c>
      <c r="B145" s="79">
        <v>142</v>
      </c>
      <c r="C145" s="79" t="s">
        <v>827</v>
      </c>
      <c r="D145" s="45" t="s">
        <v>249</v>
      </c>
      <c r="E145" s="37" t="s">
        <v>1815</v>
      </c>
      <c r="F145" s="138">
        <v>33817</v>
      </c>
      <c r="G145" s="145" t="s">
        <v>845</v>
      </c>
      <c r="H145" s="209">
        <v>0.8</v>
      </c>
      <c r="I145" s="217">
        <f t="shared" si="2"/>
        <v>1440</v>
      </c>
      <c r="J145" s="127" t="s">
        <v>1024</v>
      </c>
      <c r="K145" s="128">
        <v>39400</v>
      </c>
      <c r="L145" s="35" t="s">
        <v>197</v>
      </c>
      <c r="M145" s="35">
        <v>961213</v>
      </c>
      <c r="N145" s="42" t="s">
        <v>765</v>
      </c>
      <c r="O145" s="217">
        <v>1440</v>
      </c>
      <c r="P145" s="3"/>
      <c r="Q145" s="3"/>
    </row>
    <row r="146" spans="1:17" ht="33">
      <c r="A146" s="160">
        <v>3</v>
      </c>
      <c r="B146" s="79">
        <v>143</v>
      </c>
      <c r="C146" s="79" t="s">
        <v>827</v>
      </c>
      <c r="D146" s="45" t="s">
        <v>249</v>
      </c>
      <c r="E146" s="37" t="s">
        <v>1815</v>
      </c>
      <c r="F146" s="138">
        <v>33817</v>
      </c>
      <c r="G146" s="145" t="s">
        <v>846</v>
      </c>
      <c r="H146" s="209">
        <v>0.9</v>
      </c>
      <c r="I146" s="217">
        <f t="shared" si="2"/>
        <v>1620</v>
      </c>
      <c r="J146" s="127" t="s">
        <v>1024</v>
      </c>
      <c r="K146" s="128">
        <v>39400</v>
      </c>
      <c r="L146" s="35" t="s">
        <v>197</v>
      </c>
      <c r="M146" s="35">
        <v>961213</v>
      </c>
      <c r="N146" s="42" t="s">
        <v>765</v>
      </c>
      <c r="O146" s="217">
        <v>1620</v>
      </c>
      <c r="P146" s="3"/>
      <c r="Q146" s="3"/>
    </row>
    <row r="147" spans="1:17" ht="33">
      <c r="A147" s="160">
        <v>3</v>
      </c>
      <c r="B147" s="79">
        <v>144</v>
      </c>
      <c r="C147" s="20" t="s">
        <v>1830</v>
      </c>
      <c r="D147" s="39" t="s">
        <v>250</v>
      </c>
      <c r="E147" s="37" t="s">
        <v>1271</v>
      </c>
      <c r="F147" s="138">
        <v>36404</v>
      </c>
      <c r="G147" s="145" t="s">
        <v>847</v>
      </c>
      <c r="H147" s="209">
        <v>12</v>
      </c>
      <c r="I147" s="217">
        <f t="shared" si="2"/>
        <v>21600</v>
      </c>
      <c r="J147" s="127" t="s">
        <v>1024</v>
      </c>
      <c r="K147" s="128">
        <v>39400</v>
      </c>
      <c r="L147" s="35" t="s">
        <v>197</v>
      </c>
      <c r="M147" s="35">
        <v>961213</v>
      </c>
      <c r="N147" s="42" t="s">
        <v>765</v>
      </c>
      <c r="O147" s="217">
        <v>21600</v>
      </c>
      <c r="P147" s="3"/>
      <c r="Q147" s="3"/>
    </row>
    <row r="148" spans="1:17" ht="49.5">
      <c r="A148" s="160">
        <v>3</v>
      </c>
      <c r="B148" s="79">
        <v>145</v>
      </c>
      <c r="C148" s="20" t="s">
        <v>1830</v>
      </c>
      <c r="D148" s="39" t="s">
        <v>250</v>
      </c>
      <c r="E148" s="37" t="s">
        <v>1271</v>
      </c>
      <c r="F148" s="138">
        <v>36404</v>
      </c>
      <c r="G148" s="145" t="s">
        <v>848</v>
      </c>
      <c r="H148" s="209">
        <v>3.6</v>
      </c>
      <c r="I148" s="217">
        <f t="shared" si="2"/>
        <v>6480</v>
      </c>
      <c r="J148" s="127" t="s">
        <v>1024</v>
      </c>
      <c r="K148" s="128">
        <v>39400</v>
      </c>
      <c r="L148" s="35" t="s">
        <v>197</v>
      </c>
      <c r="M148" s="35">
        <v>961213</v>
      </c>
      <c r="N148" s="42" t="s">
        <v>765</v>
      </c>
      <c r="O148" s="217">
        <v>6480</v>
      </c>
      <c r="P148" s="3"/>
      <c r="Q148" s="3"/>
    </row>
    <row r="149" spans="1:17" ht="49.5">
      <c r="A149" s="160">
        <v>3</v>
      </c>
      <c r="B149" s="79">
        <v>146</v>
      </c>
      <c r="C149" s="20" t="s">
        <v>1830</v>
      </c>
      <c r="D149" s="39" t="s">
        <v>250</v>
      </c>
      <c r="E149" s="37" t="s">
        <v>1271</v>
      </c>
      <c r="F149" s="138">
        <v>36404</v>
      </c>
      <c r="G149" s="145" t="s">
        <v>849</v>
      </c>
      <c r="H149" s="209">
        <v>7.2</v>
      </c>
      <c r="I149" s="217">
        <f t="shared" si="2"/>
        <v>12960</v>
      </c>
      <c r="J149" s="127" t="s">
        <v>1024</v>
      </c>
      <c r="K149" s="128">
        <v>39400</v>
      </c>
      <c r="L149" s="35" t="s">
        <v>197</v>
      </c>
      <c r="M149" s="35">
        <v>961213</v>
      </c>
      <c r="N149" s="42" t="s">
        <v>765</v>
      </c>
      <c r="O149" s="217">
        <v>12960</v>
      </c>
      <c r="P149" s="3"/>
      <c r="Q149" s="3"/>
    </row>
    <row r="150" spans="1:17" ht="49.5">
      <c r="A150" s="160">
        <v>3</v>
      </c>
      <c r="B150" s="79">
        <v>147</v>
      </c>
      <c r="C150" s="20" t="s">
        <v>1830</v>
      </c>
      <c r="D150" s="39" t="s">
        <v>250</v>
      </c>
      <c r="E150" s="37" t="s">
        <v>1271</v>
      </c>
      <c r="F150" s="138">
        <v>36404</v>
      </c>
      <c r="G150" s="145" t="s">
        <v>850</v>
      </c>
      <c r="H150" s="209">
        <v>7.2</v>
      </c>
      <c r="I150" s="217">
        <f t="shared" si="2"/>
        <v>12960</v>
      </c>
      <c r="J150" s="127" t="s">
        <v>1024</v>
      </c>
      <c r="K150" s="128">
        <v>39400</v>
      </c>
      <c r="L150" s="35" t="s">
        <v>197</v>
      </c>
      <c r="M150" s="35">
        <v>961213</v>
      </c>
      <c r="N150" s="42" t="s">
        <v>765</v>
      </c>
      <c r="O150" s="217">
        <v>12960</v>
      </c>
      <c r="P150" s="3"/>
      <c r="Q150" s="3"/>
    </row>
    <row r="151" spans="1:17" ht="49.5">
      <c r="A151" s="160">
        <v>3</v>
      </c>
      <c r="B151" s="79">
        <v>148</v>
      </c>
      <c r="C151" s="20" t="s">
        <v>1830</v>
      </c>
      <c r="D151" s="39" t="s">
        <v>250</v>
      </c>
      <c r="E151" s="37" t="s">
        <v>1271</v>
      </c>
      <c r="F151" s="138">
        <v>36404</v>
      </c>
      <c r="G151" s="145" t="s">
        <v>851</v>
      </c>
      <c r="H151" s="209">
        <v>10.8</v>
      </c>
      <c r="I151" s="217">
        <f t="shared" si="2"/>
        <v>19440</v>
      </c>
      <c r="J151" s="127" t="s">
        <v>1024</v>
      </c>
      <c r="K151" s="128">
        <v>39400</v>
      </c>
      <c r="L151" s="35" t="s">
        <v>197</v>
      </c>
      <c r="M151" s="35">
        <v>961213</v>
      </c>
      <c r="N151" s="42" t="s">
        <v>765</v>
      </c>
      <c r="O151" s="217">
        <v>19440</v>
      </c>
      <c r="P151" s="3"/>
      <c r="Q151" s="3"/>
    </row>
    <row r="152" spans="1:17" ht="36" customHeight="1">
      <c r="A152" s="160">
        <v>3</v>
      </c>
      <c r="B152" s="79">
        <v>149</v>
      </c>
      <c r="C152" s="20" t="s">
        <v>1830</v>
      </c>
      <c r="D152" s="39" t="s">
        <v>250</v>
      </c>
      <c r="E152" s="37" t="s">
        <v>1271</v>
      </c>
      <c r="F152" s="138">
        <v>36404</v>
      </c>
      <c r="G152" s="145" t="s">
        <v>852</v>
      </c>
      <c r="H152" s="209">
        <v>2</v>
      </c>
      <c r="I152" s="217">
        <f t="shared" si="2"/>
        <v>3600</v>
      </c>
      <c r="J152" s="127" t="s">
        <v>1024</v>
      </c>
      <c r="K152" s="128">
        <v>39400</v>
      </c>
      <c r="L152" s="35" t="s">
        <v>197</v>
      </c>
      <c r="M152" s="35">
        <v>961213</v>
      </c>
      <c r="N152" s="42" t="s">
        <v>765</v>
      </c>
      <c r="O152" s="217">
        <v>3600</v>
      </c>
      <c r="P152" s="3"/>
      <c r="Q152" s="3"/>
    </row>
    <row r="153" spans="1:17" ht="50.25" customHeight="1">
      <c r="A153" s="160">
        <v>3</v>
      </c>
      <c r="B153" s="79">
        <v>150</v>
      </c>
      <c r="C153" s="20" t="s">
        <v>1830</v>
      </c>
      <c r="D153" s="39" t="s">
        <v>250</v>
      </c>
      <c r="E153" s="37" t="s">
        <v>1271</v>
      </c>
      <c r="F153" s="138">
        <v>36404</v>
      </c>
      <c r="G153" s="145" t="s">
        <v>853</v>
      </c>
      <c r="H153" s="209">
        <v>2</v>
      </c>
      <c r="I153" s="217">
        <f t="shared" si="2"/>
        <v>3600</v>
      </c>
      <c r="J153" s="127" t="s">
        <v>1024</v>
      </c>
      <c r="K153" s="128">
        <v>39400</v>
      </c>
      <c r="L153" s="35" t="s">
        <v>197</v>
      </c>
      <c r="M153" s="35">
        <v>961213</v>
      </c>
      <c r="N153" s="42" t="s">
        <v>765</v>
      </c>
      <c r="O153" s="217">
        <v>3600</v>
      </c>
      <c r="P153" s="3"/>
      <c r="Q153" s="3"/>
    </row>
    <row r="154" spans="1:17" ht="36" customHeight="1">
      <c r="A154" s="160">
        <v>3</v>
      </c>
      <c r="B154" s="79">
        <v>151</v>
      </c>
      <c r="C154" s="20" t="s">
        <v>854</v>
      </c>
      <c r="D154" s="39" t="s">
        <v>250</v>
      </c>
      <c r="E154" s="37" t="s">
        <v>1272</v>
      </c>
      <c r="F154" s="138">
        <v>35643</v>
      </c>
      <c r="G154" s="36" t="s">
        <v>317</v>
      </c>
      <c r="H154" s="209">
        <v>2</v>
      </c>
      <c r="I154" s="217">
        <f t="shared" si="2"/>
        <v>3600</v>
      </c>
      <c r="J154" s="127" t="s">
        <v>1024</v>
      </c>
      <c r="K154" s="128">
        <v>39400</v>
      </c>
      <c r="L154" s="35" t="s">
        <v>197</v>
      </c>
      <c r="M154" s="35">
        <v>961213</v>
      </c>
      <c r="N154" s="42" t="s">
        <v>765</v>
      </c>
      <c r="O154" s="217">
        <v>3600</v>
      </c>
      <c r="P154" s="3"/>
      <c r="Q154" s="3"/>
    </row>
    <row r="155" spans="1:17" ht="33">
      <c r="A155" s="160">
        <v>3</v>
      </c>
      <c r="B155" s="79">
        <v>152</v>
      </c>
      <c r="C155" s="20" t="s">
        <v>855</v>
      </c>
      <c r="D155" s="39" t="s">
        <v>251</v>
      </c>
      <c r="E155" s="37" t="s">
        <v>856</v>
      </c>
      <c r="F155" s="138">
        <v>31444</v>
      </c>
      <c r="G155" s="145" t="s">
        <v>857</v>
      </c>
      <c r="H155" s="209">
        <v>2</v>
      </c>
      <c r="I155" s="217">
        <f t="shared" si="2"/>
        <v>3600</v>
      </c>
      <c r="J155" s="127" t="s">
        <v>1024</v>
      </c>
      <c r="K155" s="128">
        <v>39400</v>
      </c>
      <c r="L155" s="35" t="s">
        <v>197</v>
      </c>
      <c r="M155" s="35">
        <v>961213</v>
      </c>
      <c r="N155" s="42" t="s">
        <v>765</v>
      </c>
      <c r="O155" s="217">
        <v>3600</v>
      </c>
      <c r="P155" s="3"/>
      <c r="Q155" s="3"/>
    </row>
    <row r="156" spans="1:17" ht="33">
      <c r="A156" s="160">
        <v>3</v>
      </c>
      <c r="B156" s="79">
        <v>153</v>
      </c>
      <c r="C156" s="20" t="s">
        <v>855</v>
      </c>
      <c r="D156" s="39" t="s">
        <v>251</v>
      </c>
      <c r="E156" s="37" t="s">
        <v>856</v>
      </c>
      <c r="F156" s="138">
        <v>31444</v>
      </c>
      <c r="G156" s="145" t="s">
        <v>858</v>
      </c>
      <c r="H156" s="209">
        <v>0.8</v>
      </c>
      <c r="I156" s="217">
        <f t="shared" si="2"/>
        <v>1440</v>
      </c>
      <c r="J156" s="127" t="s">
        <v>1024</v>
      </c>
      <c r="K156" s="128">
        <v>39400</v>
      </c>
      <c r="L156" s="35" t="s">
        <v>197</v>
      </c>
      <c r="M156" s="35">
        <v>961213</v>
      </c>
      <c r="N156" s="42" t="s">
        <v>765</v>
      </c>
      <c r="O156" s="217">
        <v>1440</v>
      </c>
      <c r="P156" s="3"/>
      <c r="Q156" s="3"/>
    </row>
    <row r="157" spans="1:17" ht="49.5">
      <c r="A157" s="160">
        <v>3</v>
      </c>
      <c r="B157" s="79">
        <v>154</v>
      </c>
      <c r="C157" s="20" t="s">
        <v>855</v>
      </c>
      <c r="D157" s="39" t="s">
        <v>251</v>
      </c>
      <c r="E157" s="37" t="s">
        <v>856</v>
      </c>
      <c r="F157" s="138">
        <v>31444</v>
      </c>
      <c r="G157" s="145" t="s">
        <v>859</v>
      </c>
      <c r="H157" s="209">
        <v>1.5</v>
      </c>
      <c r="I157" s="217">
        <f t="shared" si="2"/>
        <v>2700</v>
      </c>
      <c r="J157" s="127" t="s">
        <v>1024</v>
      </c>
      <c r="K157" s="128">
        <v>39400</v>
      </c>
      <c r="L157" s="35" t="s">
        <v>197</v>
      </c>
      <c r="M157" s="35">
        <v>961213</v>
      </c>
      <c r="N157" s="42" t="s">
        <v>765</v>
      </c>
      <c r="O157" s="217">
        <v>2700</v>
      </c>
      <c r="P157" s="3"/>
      <c r="Q157" s="3"/>
    </row>
    <row r="158" spans="1:17" ht="33">
      <c r="A158" s="160">
        <v>3</v>
      </c>
      <c r="B158" s="79">
        <v>155</v>
      </c>
      <c r="C158" s="20" t="s">
        <v>860</v>
      </c>
      <c r="D158" s="39" t="s">
        <v>251</v>
      </c>
      <c r="E158" s="37" t="s">
        <v>861</v>
      </c>
      <c r="F158" s="138">
        <v>32721</v>
      </c>
      <c r="G158" s="36" t="s">
        <v>899</v>
      </c>
      <c r="H158" s="209">
        <v>1.2</v>
      </c>
      <c r="I158" s="217">
        <f t="shared" si="2"/>
        <v>2160</v>
      </c>
      <c r="J158" s="127" t="s">
        <v>1024</v>
      </c>
      <c r="K158" s="128">
        <v>39400</v>
      </c>
      <c r="L158" s="35" t="s">
        <v>197</v>
      </c>
      <c r="M158" s="35">
        <v>961213</v>
      </c>
      <c r="N158" s="42" t="s">
        <v>765</v>
      </c>
      <c r="O158" s="217">
        <v>2160</v>
      </c>
      <c r="P158" s="3"/>
      <c r="Q158" s="3"/>
    </row>
    <row r="159" spans="1:17" ht="52.5" customHeight="1">
      <c r="A159" s="160">
        <v>3</v>
      </c>
      <c r="B159" s="79">
        <v>156</v>
      </c>
      <c r="C159" s="20" t="s">
        <v>860</v>
      </c>
      <c r="D159" s="39" t="s">
        <v>251</v>
      </c>
      <c r="E159" s="37" t="s">
        <v>861</v>
      </c>
      <c r="F159" s="138">
        <v>32721</v>
      </c>
      <c r="G159" s="36" t="s">
        <v>900</v>
      </c>
      <c r="H159" s="209">
        <v>0.8</v>
      </c>
      <c r="I159" s="217">
        <f t="shared" si="2"/>
        <v>1440</v>
      </c>
      <c r="J159" s="127" t="s">
        <v>1024</v>
      </c>
      <c r="K159" s="128">
        <v>39400</v>
      </c>
      <c r="L159" s="35" t="s">
        <v>197</v>
      </c>
      <c r="M159" s="35">
        <v>961213</v>
      </c>
      <c r="N159" s="42" t="s">
        <v>765</v>
      </c>
      <c r="O159" s="217">
        <v>1440</v>
      </c>
      <c r="P159" s="3"/>
      <c r="Q159" s="3"/>
    </row>
    <row r="160" spans="1:17" ht="49.5">
      <c r="A160" s="160">
        <v>3</v>
      </c>
      <c r="B160" s="79">
        <v>157</v>
      </c>
      <c r="C160" s="20" t="s">
        <v>862</v>
      </c>
      <c r="D160" s="39" t="s">
        <v>251</v>
      </c>
      <c r="E160" s="37" t="s">
        <v>863</v>
      </c>
      <c r="F160" s="138">
        <v>33451</v>
      </c>
      <c r="G160" s="145" t="s">
        <v>1205</v>
      </c>
      <c r="H160" s="209">
        <v>0.4</v>
      </c>
      <c r="I160" s="217">
        <f t="shared" si="2"/>
        <v>720</v>
      </c>
      <c r="J160" s="127" t="s">
        <v>1024</v>
      </c>
      <c r="K160" s="128">
        <v>39400</v>
      </c>
      <c r="L160" s="35" t="s">
        <v>197</v>
      </c>
      <c r="M160" s="35">
        <v>961213</v>
      </c>
      <c r="N160" s="42" t="s">
        <v>765</v>
      </c>
      <c r="O160" s="217">
        <v>720</v>
      </c>
      <c r="P160" s="3"/>
      <c r="Q160" s="3"/>
    </row>
    <row r="161" spans="1:17" ht="66">
      <c r="A161" s="160">
        <v>3</v>
      </c>
      <c r="B161" s="79">
        <v>158</v>
      </c>
      <c r="C161" s="20" t="s">
        <v>862</v>
      </c>
      <c r="D161" s="39" t="s">
        <v>251</v>
      </c>
      <c r="E161" s="37" t="s">
        <v>863</v>
      </c>
      <c r="F161" s="138">
        <v>33451</v>
      </c>
      <c r="G161" s="145" t="s">
        <v>1206</v>
      </c>
      <c r="H161" s="209">
        <v>1.8</v>
      </c>
      <c r="I161" s="217">
        <f t="shared" si="2"/>
        <v>3240</v>
      </c>
      <c r="J161" s="127" t="s">
        <v>1024</v>
      </c>
      <c r="K161" s="128">
        <v>39400</v>
      </c>
      <c r="L161" s="35" t="s">
        <v>197</v>
      </c>
      <c r="M161" s="35">
        <v>961213</v>
      </c>
      <c r="N161" s="42" t="s">
        <v>765</v>
      </c>
      <c r="O161" s="217">
        <v>3240</v>
      </c>
      <c r="P161" s="3"/>
      <c r="Q161" s="3"/>
    </row>
    <row r="162" spans="1:17" ht="49.5">
      <c r="A162" s="160">
        <v>3</v>
      </c>
      <c r="B162" s="79">
        <v>159</v>
      </c>
      <c r="C162" s="20" t="s">
        <v>862</v>
      </c>
      <c r="D162" s="39" t="s">
        <v>251</v>
      </c>
      <c r="E162" s="37" t="s">
        <v>863</v>
      </c>
      <c r="F162" s="138">
        <v>33451</v>
      </c>
      <c r="G162" s="145" t="s">
        <v>859</v>
      </c>
      <c r="H162" s="209">
        <v>1.5</v>
      </c>
      <c r="I162" s="217">
        <f t="shared" si="2"/>
        <v>2700</v>
      </c>
      <c r="J162" s="127" t="s">
        <v>1024</v>
      </c>
      <c r="K162" s="128">
        <v>39400</v>
      </c>
      <c r="L162" s="35" t="s">
        <v>197</v>
      </c>
      <c r="M162" s="35">
        <v>961213</v>
      </c>
      <c r="N162" s="42" t="s">
        <v>765</v>
      </c>
      <c r="O162" s="217">
        <v>2700</v>
      </c>
      <c r="P162" s="3"/>
      <c r="Q162" s="3"/>
    </row>
    <row r="163" spans="1:17" ht="33">
      <c r="A163" s="160">
        <v>3</v>
      </c>
      <c r="B163" s="79">
        <v>160</v>
      </c>
      <c r="C163" s="20" t="s">
        <v>862</v>
      </c>
      <c r="D163" s="39" t="s">
        <v>251</v>
      </c>
      <c r="E163" s="37" t="s">
        <v>863</v>
      </c>
      <c r="F163" s="138">
        <v>33451</v>
      </c>
      <c r="G163" s="145" t="s">
        <v>1207</v>
      </c>
      <c r="H163" s="209">
        <v>1.2</v>
      </c>
      <c r="I163" s="217">
        <f t="shared" si="2"/>
        <v>2160</v>
      </c>
      <c r="J163" s="127" t="s">
        <v>1024</v>
      </c>
      <c r="K163" s="128">
        <v>39400</v>
      </c>
      <c r="L163" s="35" t="s">
        <v>197</v>
      </c>
      <c r="M163" s="35">
        <v>961213</v>
      </c>
      <c r="N163" s="42" t="s">
        <v>765</v>
      </c>
      <c r="O163" s="217">
        <v>2160</v>
      </c>
      <c r="P163" s="3"/>
      <c r="Q163" s="3"/>
    </row>
    <row r="164" spans="1:17" ht="33">
      <c r="A164" s="160">
        <v>3</v>
      </c>
      <c r="B164" s="79">
        <v>161</v>
      </c>
      <c r="C164" s="79" t="s">
        <v>1208</v>
      </c>
      <c r="D164" s="39" t="s">
        <v>251</v>
      </c>
      <c r="E164" s="37" t="s">
        <v>1209</v>
      </c>
      <c r="F164" s="138">
        <v>33451</v>
      </c>
      <c r="G164" s="145" t="s">
        <v>1210</v>
      </c>
      <c r="H164" s="209">
        <v>0.8</v>
      </c>
      <c r="I164" s="217">
        <f t="shared" si="2"/>
        <v>1440</v>
      </c>
      <c r="J164" s="127" t="s">
        <v>1024</v>
      </c>
      <c r="K164" s="128">
        <v>39400</v>
      </c>
      <c r="L164" s="35" t="s">
        <v>197</v>
      </c>
      <c r="M164" s="35">
        <v>961213</v>
      </c>
      <c r="N164" s="42" t="s">
        <v>765</v>
      </c>
      <c r="O164" s="217">
        <v>1440</v>
      </c>
      <c r="P164" s="3"/>
      <c r="Q164" s="3"/>
    </row>
    <row r="165" spans="1:17" ht="53.25" customHeight="1">
      <c r="A165" s="160">
        <v>3</v>
      </c>
      <c r="B165" s="79">
        <v>162</v>
      </c>
      <c r="C165" s="79" t="s">
        <v>1208</v>
      </c>
      <c r="D165" s="39" t="s">
        <v>251</v>
      </c>
      <c r="E165" s="37" t="s">
        <v>1209</v>
      </c>
      <c r="F165" s="138">
        <v>33451</v>
      </c>
      <c r="G165" s="145" t="s">
        <v>1211</v>
      </c>
      <c r="H165" s="209">
        <v>1.2</v>
      </c>
      <c r="I165" s="217">
        <f t="shared" si="2"/>
        <v>2160</v>
      </c>
      <c r="J165" s="127" t="s">
        <v>1024</v>
      </c>
      <c r="K165" s="128">
        <v>39400</v>
      </c>
      <c r="L165" s="35" t="s">
        <v>197</v>
      </c>
      <c r="M165" s="35">
        <v>961213</v>
      </c>
      <c r="N165" s="42" t="s">
        <v>765</v>
      </c>
      <c r="O165" s="217">
        <v>2160</v>
      </c>
      <c r="P165" s="3"/>
      <c r="Q165" s="3"/>
    </row>
    <row r="166" spans="1:17" ht="33">
      <c r="A166" s="160">
        <v>3</v>
      </c>
      <c r="B166" s="79">
        <v>163</v>
      </c>
      <c r="C166" s="20" t="s">
        <v>1212</v>
      </c>
      <c r="D166" s="39" t="s">
        <v>251</v>
      </c>
      <c r="E166" s="37" t="s">
        <v>1213</v>
      </c>
      <c r="F166" s="138">
        <v>33695</v>
      </c>
      <c r="G166" s="73" t="s">
        <v>318</v>
      </c>
      <c r="H166" s="209">
        <v>0.5</v>
      </c>
      <c r="I166" s="217">
        <f t="shared" si="2"/>
        <v>900</v>
      </c>
      <c r="J166" s="127" t="s">
        <v>1024</v>
      </c>
      <c r="K166" s="128">
        <v>39400</v>
      </c>
      <c r="L166" s="35" t="s">
        <v>197</v>
      </c>
      <c r="M166" s="35">
        <v>961213</v>
      </c>
      <c r="N166" s="42" t="s">
        <v>765</v>
      </c>
      <c r="O166" s="217">
        <v>900</v>
      </c>
      <c r="P166" s="3"/>
      <c r="Q166" s="3"/>
    </row>
    <row r="167" spans="1:17" ht="33">
      <c r="A167" s="160">
        <v>3</v>
      </c>
      <c r="B167" s="79">
        <v>164</v>
      </c>
      <c r="C167" s="20" t="s">
        <v>1212</v>
      </c>
      <c r="D167" s="39" t="s">
        <v>251</v>
      </c>
      <c r="E167" s="37" t="s">
        <v>1213</v>
      </c>
      <c r="F167" s="138">
        <v>33695</v>
      </c>
      <c r="G167" s="146" t="s">
        <v>901</v>
      </c>
      <c r="H167" s="209">
        <v>0.6</v>
      </c>
      <c r="I167" s="217">
        <f t="shared" si="2"/>
        <v>1080</v>
      </c>
      <c r="J167" s="127" t="s">
        <v>1024</v>
      </c>
      <c r="K167" s="128">
        <v>39400</v>
      </c>
      <c r="L167" s="35" t="s">
        <v>197</v>
      </c>
      <c r="M167" s="35">
        <v>961213</v>
      </c>
      <c r="N167" s="42" t="s">
        <v>765</v>
      </c>
      <c r="O167" s="217">
        <v>1080</v>
      </c>
      <c r="P167" s="3"/>
      <c r="Q167" s="3"/>
    </row>
    <row r="168" spans="1:17" ht="33">
      <c r="A168" s="160">
        <v>3</v>
      </c>
      <c r="B168" s="79">
        <v>165</v>
      </c>
      <c r="C168" s="20" t="s">
        <v>1212</v>
      </c>
      <c r="D168" s="39" t="s">
        <v>251</v>
      </c>
      <c r="E168" s="37" t="s">
        <v>1213</v>
      </c>
      <c r="F168" s="138">
        <v>33695</v>
      </c>
      <c r="G168" s="36" t="s">
        <v>319</v>
      </c>
      <c r="H168" s="209">
        <v>0.9</v>
      </c>
      <c r="I168" s="217">
        <f t="shared" si="2"/>
        <v>1620</v>
      </c>
      <c r="J168" s="127" t="s">
        <v>1024</v>
      </c>
      <c r="K168" s="128">
        <v>39400</v>
      </c>
      <c r="L168" s="35" t="s">
        <v>197</v>
      </c>
      <c r="M168" s="35">
        <v>961213</v>
      </c>
      <c r="N168" s="42" t="s">
        <v>765</v>
      </c>
      <c r="O168" s="217">
        <v>1620</v>
      </c>
      <c r="P168" s="3"/>
      <c r="Q168" s="3"/>
    </row>
    <row r="169" spans="1:17" ht="33">
      <c r="A169" s="160">
        <v>3</v>
      </c>
      <c r="B169" s="79">
        <v>166</v>
      </c>
      <c r="C169" s="20" t="s">
        <v>1214</v>
      </c>
      <c r="D169" s="39" t="s">
        <v>251</v>
      </c>
      <c r="E169" s="37" t="s">
        <v>766</v>
      </c>
      <c r="F169" s="138">
        <v>33817</v>
      </c>
      <c r="G169" s="137" t="s">
        <v>902</v>
      </c>
      <c r="H169" s="209">
        <v>0.6</v>
      </c>
      <c r="I169" s="217">
        <f t="shared" si="2"/>
        <v>1080</v>
      </c>
      <c r="J169" s="127" t="s">
        <v>1024</v>
      </c>
      <c r="K169" s="128">
        <v>39400</v>
      </c>
      <c r="L169" s="35" t="s">
        <v>197</v>
      </c>
      <c r="M169" s="35">
        <v>961213</v>
      </c>
      <c r="N169" s="42" t="s">
        <v>765</v>
      </c>
      <c r="O169" s="217">
        <v>1080</v>
      </c>
      <c r="P169" s="3"/>
      <c r="Q169" s="3"/>
    </row>
    <row r="170" spans="1:17" ht="33">
      <c r="A170" s="160">
        <v>3</v>
      </c>
      <c r="B170" s="79">
        <v>167</v>
      </c>
      <c r="C170" s="20" t="s">
        <v>1214</v>
      </c>
      <c r="D170" s="39" t="s">
        <v>251</v>
      </c>
      <c r="E170" s="37" t="s">
        <v>766</v>
      </c>
      <c r="F170" s="138">
        <v>33817</v>
      </c>
      <c r="G170" s="36" t="s">
        <v>320</v>
      </c>
      <c r="H170" s="209">
        <v>1.2</v>
      </c>
      <c r="I170" s="217">
        <f t="shared" si="2"/>
        <v>2160</v>
      </c>
      <c r="J170" s="127" t="s">
        <v>1024</v>
      </c>
      <c r="K170" s="128">
        <v>39400</v>
      </c>
      <c r="L170" s="35" t="s">
        <v>197</v>
      </c>
      <c r="M170" s="35">
        <v>961213</v>
      </c>
      <c r="N170" s="42" t="s">
        <v>765</v>
      </c>
      <c r="O170" s="217">
        <v>2160</v>
      </c>
      <c r="P170" s="3"/>
      <c r="Q170" s="3"/>
    </row>
    <row r="171" spans="1:17" ht="33">
      <c r="A171" s="160">
        <v>3</v>
      </c>
      <c r="B171" s="79">
        <v>168</v>
      </c>
      <c r="C171" s="20" t="s">
        <v>767</v>
      </c>
      <c r="D171" s="39" t="s">
        <v>251</v>
      </c>
      <c r="E171" s="37" t="s">
        <v>768</v>
      </c>
      <c r="F171" s="138">
        <v>33451</v>
      </c>
      <c r="G171" s="36" t="s">
        <v>321</v>
      </c>
      <c r="H171" s="209">
        <v>2</v>
      </c>
      <c r="I171" s="217">
        <f t="shared" si="2"/>
        <v>3600</v>
      </c>
      <c r="J171" s="127" t="s">
        <v>1024</v>
      </c>
      <c r="K171" s="128">
        <v>39400</v>
      </c>
      <c r="L171" s="35" t="s">
        <v>197</v>
      </c>
      <c r="M171" s="35">
        <v>961213</v>
      </c>
      <c r="N171" s="42" t="s">
        <v>765</v>
      </c>
      <c r="O171" s="217">
        <v>3600</v>
      </c>
      <c r="P171" s="3"/>
      <c r="Q171" s="3"/>
    </row>
    <row r="172" spans="1:17" ht="33">
      <c r="A172" s="160">
        <v>3</v>
      </c>
      <c r="B172" s="79">
        <v>169</v>
      </c>
      <c r="C172" s="20" t="s">
        <v>767</v>
      </c>
      <c r="D172" s="39" t="s">
        <v>251</v>
      </c>
      <c r="E172" s="37" t="s">
        <v>768</v>
      </c>
      <c r="F172" s="138">
        <v>33451</v>
      </c>
      <c r="G172" s="137" t="s">
        <v>901</v>
      </c>
      <c r="H172" s="209">
        <v>0.9</v>
      </c>
      <c r="I172" s="217">
        <f t="shared" si="2"/>
        <v>1620</v>
      </c>
      <c r="J172" s="127" t="s">
        <v>1024</v>
      </c>
      <c r="K172" s="128">
        <v>39400</v>
      </c>
      <c r="L172" s="35" t="s">
        <v>197</v>
      </c>
      <c r="M172" s="35">
        <v>961213</v>
      </c>
      <c r="N172" s="42" t="s">
        <v>765</v>
      </c>
      <c r="O172" s="217">
        <v>1620</v>
      </c>
      <c r="P172" s="3"/>
      <c r="Q172" s="3"/>
    </row>
    <row r="173" spans="1:17" ht="33">
      <c r="A173" s="160">
        <v>3</v>
      </c>
      <c r="B173" s="79">
        <v>170</v>
      </c>
      <c r="C173" s="20" t="s">
        <v>767</v>
      </c>
      <c r="D173" s="39" t="s">
        <v>251</v>
      </c>
      <c r="E173" s="37" t="s">
        <v>768</v>
      </c>
      <c r="F173" s="138">
        <v>33451</v>
      </c>
      <c r="G173" s="36" t="s">
        <v>322</v>
      </c>
      <c r="H173" s="209">
        <v>0.5</v>
      </c>
      <c r="I173" s="217">
        <f t="shared" si="2"/>
        <v>900</v>
      </c>
      <c r="J173" s="127" t="s">
        <v>1024</v>
      </c>
      <c r="K173" s="128">
        <v>39400</v>
      </c>
      <c r="L173" s="35" t="s">
        <v>197</v>
      </c>
      <c r="M173" s="35">
        <v>961213</v>
      </c>
      <c r="N173" s="42" t="s">
        <v>765</v>
      </c>
      <c r="O173" s="217">
        <v>900</v>
      </c>
      <c r="P173" s="3"/>
      <c r="Q173" s="3"/>
    </row>
    <row r="174" spans="1:17" ht="33">
      <c r="A174" s="160">
        <v>3</v>
      </c>
      <c r="B174" s="79">
        <v>171</v>
      </c>
      <c r="C174" s="20" t="s">
        <v>767</v>
      </c>
      <c r="D174" s="39" t="s">
        <v>251</v>
      </c>
      <c r="E174" s="37" t="s">
        <v>768</v>
      </c>
      <c r="F174" s="138">
        <v>33451</v>
      </c>
      <c r="G174" s="36" t="s">
        <v>323</v>
      </c>
      <c r="H174" s="209">
        <v>0.5</v>
      </c>
      <c r="I174" s="217">
        <f t="shared" si="2"/>
        <v>900</v>
      </c>
      <c r="J174" s="127" t="s">
        <v>1024</v>
      </c>
      <c r="K174" s="128">
        <v>39400</v>
      </c>
      <c r="L174" s="35" t="s">
        <v>197</v>
      </c>
      <c r="M174" s="35">
        <v>961213</v>
      </c>
      <c r="N174" s="42" t="s">
        <v>765</v>
      </c>
      <c r="O174" s="217">
        <v>900</v>
      </c>
      <c r="P174" s="3"/>
      <c r="Q174" s="3"/>
    </row>
    <row r="175" spans="1:17" ht="33">
      <c r="A175" s="160">
        <v>3</v>
      </c>
      <c r="B175" s="79">
        <v>172</v>
      </c>
      <c r="C175" s="20" t="s">
        <v>767</v>
      </c>
      <c r="D175" s="39" t="s">
        <v>251</v>
      </c>
      <c r="E175" s="37" t="s">
        <v>768</v>
      </c>
      <c r="F175" s="138">
        <v>33451</v>
      </c>
      <c r="G175" s="36" t="s">
        <v>324</v>
      </c>
      <c r="H175" s="209">
        <v>0.6</v>
      </c>
      <c r="I175" s="217">
        <f t="shared" si="2"/>
        <v>1080</v>
      </c>
      <c r="J175" s="127" t="s">
        <v>1024</v>
      </c>
      <c r="K175" s="128">
        <v>39400</v>
      </c>
      <c r="L175" s="35" t="s">
        <v>197</v>
      </c>
      <c r="M175" s="35">
        <v>961213</v>
      </c>
      <c r="N175" s="42" t="s">
        <v>765</v>
      </c>
      <c r="O175" s="217">
        <v>1080</v>
      </c>
      <c r="P175" s="3"/>
      <c r="Q175" s="3"/>
    </row>
    <row r="176" spans="1:17" ht="33">
      <c r="A176" s="160">
        <v>3</v>
      </c>
      <c r="B176" s="79">
        <v>173</v>
      </c>
      <c r="C176" s="79" t="s">
        <v>769</v>
      </c>
      <c r="D176" s="39" t="s">
        <v>251</v>
      </c>
      <c r="E176" s="37" t="s">
        <v>770</v>
      </c>
      <c r="F176" s="138">
        <v>32721</v>
      </c>
      <c r="G176" s="145" t="s">
        <v>771</v>
      </c>
      <c r="H176" s="209">
        <v>2</v>
      </c>
      <c r="I176" s="217">
        <f t="shared" si="2"/>
        <v>3600</v>
      </c>
      <c r="J176" s="127" t="s">
        <v>1024</v>
      </c>
      <c r="K176" s="128">
        <v>39400</v>
      </c>
      <c r="L176" s="35" t="s">
        <v>197</v>
      </c>
      <c r="M176" s="35">
        <v>961213</v>
      </c>
      <c r="N176" s="42" t="s">
        <v>765</v>
      </c>
      <c r="O176" s="217">
        <v>3600</v>
      </c>
      <c r="P176" s="3"/>
      <c r="Q176" s="3"/>
    </row>
    <row r="177" spans="1:17" ht="33">
      <c r="A177" s="160">
        <v>3</v>
      </c>
      <c r="B177" s="79">
        <v>174</v>
      </c>
      <c r="C177" s="20" t="s">
        <v>772</v>
      </c>
      <c r="D177" s="39" t="s">
        <v>251</v>
      </c>
      <c r="E177" s="37" t="s">
        <v>773</v>
      </c>
      <c r="F177" s="138">
        <v>32721</v>
      </c>
      <c r="G177" s="145" t="s">
        <v>842</v>
      </c>
      <c r="H177" s="209">
        <v>0.8</v>
      </c>
      <c r="I177" s="217">
        <f t="shared" si="2"/>
        <v>1440</v>
      </c>
      <c r="J177" s="127" t="s">
        <v>1024</v>
      </c>
      <c r="K177" s="128">
        <v>39400</v>
      </c>
      <c r="L177" s="35" t="s">
        <v>197</v>
      </c>
      <c r="M177" s="35">
        <v>961213</v>
      </c>
      <c r="N177" s="42" t="s">
        <v>765</v>
      </c>
      <c r="O177" s="217">
        <v>1440</v>
      </c>
      <c r="P177" s="3"/>
      <c r="Q177" s="3"/>
    </row>
    <row r="178" spans="1:17" ht="33">
      <c r="A178" s="160">
        <v>3</v>
      </c>
      <c r="B178" s="79">
        <v>175</v>
      </c>
      <c r="C178" s="20" t="s">
        <v>772</v>
      </c>
      <c r="D178" s="39" t="s">
        <v>251</v>
      </c>
      <c r="E178" s="37" t="s">
        <v>773</v>
      </c>
      <c r="F178" s="138">
        <v>32721</v>
      </c>
      <c r="G178" s="145" t="s">
        <v>774</v>
      </c>
      <c r="H178" s="209">
        <v>0.8</v>
      </c>
      <c r="I178" s="217">
        <f t="shared" si="2"/>
        <v>1440</v>
      </c>
      <c r="J178" s="127" t="s">
        <v>1024</v>
      </c>
      <c r="K178" s="128">
        <v>39400</v>
      </c>
      <c r="L178" s="35" t="s">
        <v>197</v>
      </c>
      <c r="M178" s="35">
        <v>961213</v>
      </c>
      <c r="N178" s="42" t="s">
        <v>765</v>
      </c>
      <c r="O178" s="217">
        <v>1440</v>
      </c>
      <c r="P178" s="3"/>
      <c r="Q178" s="3"/>
    </row>
    <row r="179" spans="1:17" ht="33">
      <c r="A179" s="160">
        <v>3</v>
      </c>
      <c r="B179" s="79">
        <v>176</v>
      </c>
      <c r="C179" s="20" t="s">
        <v>775</v>
      </c>
      <c r="D179" s="39" t="s">
        <v>251</v>
      </c>
      <c r="E179" s="37" t="s">
        <v>776</v>
      </c>
      <c r="F179" s="138">
        <v>32721</v>
      </c>
      <c r="G179" s="145" t="s">
        <v>777</v>
      </c>
      <c r="H179" s="209">
        <v>2</v>
      </c>
      <c r="I179" s="217">
        <f t="shared" si="2"/>
        <v>3600</v>
      </c>
      <c r="J179" s="127" t="s">
        <v>1024</v>
      </c>
      <c r="K179" s="128">
        <v>39400</v>
      </c>
      <c r="L179" s="35" t="s">
        <v>197</v>
      </c>
      <c r="M179" s="35">
        <v>961213</v>
      </c>
      <c r="N179" s="42" t="s">
        <v>765</v>
      </c>
      <c r="O179" s="217">
        <v>3600</v>
      </c>
      <c r="P179" s="3"/>
      <c r="Q179" s="3"/>
    </row>
    <row r="180" spans="1:17" ht="49.5">
      <c r="A180" s="160">
        <v>3</v>
      </c>
      <c r="B180" s="79">
        <v>177</v>
      </c>
      <c r="C180" s="20" t="s">
        <v>1150</v>
      </c>
      <c r="D180" s="39" t="s">
        <v>251</v>
      </c>
      <c r="E180" s="37" t="s">
        <v>1397</v>
      </c>
      <c r="F180" s="138">
        <v>33817</v>
      </c>
      <c r="G180" s="145" t="s">
        <v>906</v>
      </c>
      <c r="H180" s="209">
        <v>1.2</v>
      </c>
      <c r="I180" s="217">
        <f t="shared" si="2"/>
        <v>2160</v>
      </c>
      <c r="J180" s="127" t="s">
        <v>1024</v>
      </c>
      <c r="K180" s="128">
        <v>39400</v>
      </c>
      <c r="L180" s="35" t="s">
        <v>197</v>
      </c>
      <c r="M180" s="35">
        <v>961213</v>
      </c>
      <c r="N180" s="42" t="s">
        <v>765</v>
      </c>
      <c r="O180" s="217">
        <v>2160</v>
      </c>
      <c r="P180" s="3"/>
      <c r="Q180" s="3"/>
    </row>
    <row r="181" spans="1:17" ht="49.5">
      <c r="A181" s="160">
        <v>3</v>
      </c>
      <c r="B181" s="79">
        <v>178</v>
      </c>
      <c r="C181" s="20" t="s">
        <v>1150</v>
      </c>
      <c r="D181" s="39" t="s">
        <v>251</v>
      </c>
      <c r="E181" s="37" t="s">
        <v>1397</v>
      </c>
      <c r="F181" s="138">
        <v>33817</v>
      </c>
      <c r="G181" s="145" t="s">
        <v>905</v>
      </c>
      <c r="H181" s="209">
        <v>1.5</v>
      </c>
      <c r="I181" s="217">
        <f t="shared" si="2"/>
        <v>2700</v>
      </c>
      <c r="J181" s="127" t="s">
        <v>1024</v>
      </c>
      <c r="K181" s="128">
        <v>39400</v>
      </c>
      <c r="L181" s="35" t="s">
        <v>197</v>
      </c>
      <c r="M181" s="35">
        <v>961213</v>
      </c>
      <c r="N181" s="42" t="s">
        <v>765</v>
      </c>
      <c r="O181" s="217">
        <v>2700</v>
      </c>
      <c r="P181" s="3"/>
      <c r="Q181" s="3"/>
    </row>
    <row r="182" spans="1:17" ht="33">
      <c r="A182" s="160">
        <v>3</v>
      </c>
      <c r="B182" s="79">
        <v>179</v>
      </c>
      <c r="C182" s="20" t="s">
        <v>1150</v>
      </c>
      <c r="D182" s="39" t="s">
        <v>251</v>
      </c>
      <c r="E182" s="37" t="s">
        <v>1397</v>
      </c>
      <c r="F182" s="138">
        <v>33817</v>
      </c>
      <c r="G182" s="145" t="s">
        <v>778</v>
      </c>
      <c r="H182" s="209">
        <v>6</v>
      </c>
      <c r="I182" s="217">
        <f t="shared" si="2"/>
        <v>10800</v>
      </c>
      <c r="J182" s="127" t="s">
        <v>1024</v>
      </c>
      <c r="K182" s="128">
        <v>39400</v>
      </c>
      <c r="L182" s="35" t="s">
        <v>197</v>
      </c>
      <c r="M182" s="35">
        <v>961213</v>
      </c>
      <c r="N182" s="42" t="s">
        <v>765</v>
      </c>
      <c r="O182" s="217">
        <v>10800</v>
      </c>
      <c r="P182" s="3"/>
      <c r="Q182" s="3"/>
    </row>
    <row r="183" spans="1:17" ht="33">
      <c r="A183" s="160">
        <v>3</v>
      </c>
      <c r="B183" s="79">
        <v>180</v>
      </c>
      <c r="C183" s="20" t="s">
        <v>1150</v>
      </c>
      <c r="D183" s="39" t="s">
        <v>251</v>
      </c>
      <c r="E183" s="37" t="s">
        <v>1397</v>
      </c>
      <c r="F183" s="138">
        <v>33817</v>
      </c>
      <c r="G183" s="36" t="s">
        <v>779</v>
      </c>
      <c r="H183" s="209">
        <v>6</v>
      </c>
      <c r="I183" s="217">
        <f t="shared" si="2"/>
        <v>10800</v>
      </c>
      <c r="J183" s="127" t="s">
        <v>1024</v>
      </c>
      <c r="K183" s="128">
        <v>39400</v>
      </c>
      <c r="L183" s="35" t="s">
        <v>197</v>
      </c>
      <c r="M183" s="35">
        <v>961213</v>
      </c>
      <c r="N183" s="42" t="s">
        <v>765</v>
      </c>
      <c r="O183" s="217">
        <v>10800</v>
      </c>
      <c r="P183" s="3"/>
      <c r="Q183" s="3"/>
    </row>
    <row r="184" spans="1:17" ht="33">
      <c r="A184" s="160">
        <v>3</v>
      </c>
      <c r="B184" s="79">
        <v>181</v>
      </c>
      <c r="C184" s="20" t="s">
        <v>780</v>
      </c>
      <c r="D184" s="39" t="s">
        <v>251</v>
      </c>
      <c r="E184" s="37" t="s">
        <v>781</v>
      </c>
      <c r="F184" s="138">
        <v>33817</v>
      </c>
      <c r="G184" s="36" t="s">
        <v>1887</v>
      </c>
      <c r="H184" s="209">
        <v>0.6</v>
      </c>
      <c r="I184" s="217">
        <f t="shared" si="2"/>
        <v>1080</v>
      </c>
      <c r="J184" s="127" t="s">
        <v>1024</v>
      </c>
      <c r="K184" s="128">
        <v>39400</v>
      </c>
      <c r="L184" s="35" t="s">
        <v>197</v>
      </c>
      <c r="M184" s="35">
        <v>961213</v>
      </c>
      <c r="N184" s="42" t="s">
        <v>765</v>
      </c>
      <c r="O184" s="217">
        <v>1080</v>
      </c>
      <c r="P184" s="3"/>
      <c r="Q184" s="3"/>
    </row>
    <row r="185" spans="1:17" ht="33">
      <c r="A185" s="160">
        <v>3</v>
      </c>
      <c r="B185" s="79">
        <v>182</v>
      </c>
      <c r="C185" s="20" t="s">
        <v>780</v>
      </c>
      <c r="D185" s="39" t="s">
        <v>251</v>
      </c>
      <c r="E185" s="37" t="s">
        <v>781</v>
      </c>
      <c r="F185" s="138">
        <v>33817</v>
      </c>
      <c r="G185" s="145" t="s">
        <v>782</v>
      </c>
      <c r="H185" s="209">
        <v>0.6</v>
      </c>
      <c r="I185" s="217">
        <f t="shared" si="2"/>
        <v>1080</v>
      </c>
      <c r="J185" s="127" t="s">
        <v>1024</v>
      </c>
      <c r="K185" s="128">
        <v>39400</v>
      </c>
      <c r="L185" s="35" t="s">
        <v>197</v>
      </c>
      <c r="M185" s="35">
        <v>961213</v>
      </c>
      <c r="N185" s="42" t="s">
        <v>765</v>
      </c>
      <c r="O185" s="217">
        <v>1080</v>
      </c>
      <c r="P185" s="3"/>
      <c r="Q185" s="3"/>
    </row>
    <row r="186" spans="1:17" ht="33">
      <c r="A186" s="160">
        <v>3</v>
      </c>
      <c r="B186" s="79">
        <v>183</v>
      </c>
      <c r="C186" s="20" t="s">
        <v>780</v>
      </c>
      <c r="D186" s="39" t="s">
        <v>251</v>
      </c>
      <c r="E186" s="37" t="s">
        <v>781</v>
      </c>
      <c r="F186" s="138">
        <v>33817</v>
      </c>
      <c r="G186" s="145" t="s">
        <v>783</v>
      </c>
      <c r="H186" s="209">
        <v>0.9</v>
      </c>
      <c r="I186" s="217">
        <f t="shared" si="2"/>
        <v>1620</v>
      </c>
      <c r="J186" s="127" t="s">
        <v>1024</v>
      </c>
      <c r="K186" s="128">
        <v>39400</v>
      </c>
      <c r="L186" s="35" t="s">
        <v>197</v>
      </c>
      <c r="M186" s="35">
        <v>961213</v>
      </c>
      <c r="N186" s="42" t="s">
        <v>765</v>
      </c>
      <c r="O186" s="217">
        <v>1620</v>
      </c>
      <c r="P186" s="3"/>
      <c r="Q186" s="3"/>
    </row>
    <row r="187" spans="1:17" ht="33">
      <c r="A187" s="160">
        <v>3</v>
      </c>
      <c r="B187" s="79">
        <v>184</v>
      </c>
      <c r="C187" s="20" t="s">
        <v>780</v>
      </c>
      <c r="D187" s="39" t="s">
        <v>251</v>
      </c>
      <c r="E187" s="37" t="s">
        <v>781</v>
      </c>
      <c r="F187" s="138">
        <v>33817</v>
      </c>
      <c r="G187" s="145" t="s">
        <v>784</v>
      </c>
      <c r="H187" s="209">
        <v>0.5</v>
      </c>
      <c r="I187" s="217">
        <f t="shared" si="2"/>
        <v>900</v>
      </c>
      <c r="J187" s="127" t="s">
        <v>1024</v>
      </c>
      <c r="K187" s="128">
        <v>39400</v>
      </c>
      <c r="L187" s="35" t="s">
        <v>197</v>
      </c>
      <c r="M187" s="35">
        <v>961213</v>
      </c>
      <c r="N187" s="42" t="s">
        <v>765</v>
      </c>
      <c r="O187" s="217">
        <v>900</v>
      </c>
      <c r="P187" s="3"/>
      <c r="Q187" s="3"/>
    </row>
    <row r="188" spans="1:17" s="141" customFormat="1" ht="33">
      <c r="A188" s="140">
        <v>4</v>
      </c>
      <c r="B188" s="79">
        <v>185</v>
      </c>
      <c r="C188" s="45" t="s">
        <v>877</v>
      </c>
      <c r="D188" s="45" t="s">
        <v>264</v>
      </c>
      <c r="E188" s="39" t="s">
        <v>878</v>
      </c>
      <c r="F188" s="142">
        <v>35278</v>
      </c>
      <c r="G188" s="101" t="s">
        <v>985</v>
      </c>
      <c r="H188" s="211">
        <v>0.9</v>
      </c>
      <c r="I188" s="217">
        <f t="shared" si="2"/>
        <v>1620</v>
      </c>
      <c r="J188" s="127" t="s">
        <v>1024</v>
      </c>
      <c r="K188" s="128">
        <v>39400</v>
      </c>
      <c r="L188" s="35" t="s">
        <v>197</v>
      </c>
      <c r="M188" s="35">
        <v>961213</v>
      </c>
      <c r="N188" s="42" t="s">
        <v>765</v>
      </c>
      <c r="O188" s="217">
        <v>1620</v>
      </c>
      <c r="P188" s="6"/>
      <c r="Q188" s="6"/>
    </row>
    <row r="189" spans="1:17" s="141" customFormat="1" ht="33">
      <c r="A189" s="140">
        <v>4</v>
      </c>
      <c r="B189" s="79">
        <v>186</v>
      </c>
      <c r="C189" s="45" t="s">
        <v>983</v>
      </c>
      <c r="D189" s="45" t="s">
        <v>264</v>
      </c>
      <c r="E189" s="39" t="s">
        <v>984</v>
      </c>
      <c r="F189" s="142">
        <v>35278</v>
      </c>
      <c r="G189" s="101" t="s">
        <v>986</v>
      </c>
      <c r="H189" s="211">
        <v>0.9</v>
      </c>
      <c r="I189" s="217">
        <f t="shared" si="2"/>
        <v>1620</v>
      </c>
      <c r="J189" s="127" t="s">
        <v>1024</v>
      </c>
      <c r="K189" s="128">
        <v>39400</v>
      </c>
      <c r="L189" s="35" t="s">
        <v>197</v>
      </c>
      <c r="M189" s="35">
        <v>961213</v>
      </c>
      <c r="N189" s="42" t="s">
        <v>765</v>
      </c>
      <c r="O189" s="217">
        <v>1620</v>
      </c>
      <c r="P189" s="6"/>
      <c r="Q189" s="6"/>
    </row>
    <row r="190" spans="1:17" s="141" customFormat="1" ht="33">
      <c r="A190" s="140">
        <v>4</v>
      </c>
      <c r="B190" s="79">
        <v>187</v>
      </c>
      <c r="C190" s="39" t="s">
        <v>1779</v>
      </c>
      <c r="D190" s="39" t="s">
        <v>265</v>
      </c>
      <c r="E190" s="39" t="s">
        <v>410</v>
      </c>
      <c r="F190" s="142">
        <v>30895</v>
      </c>
      <c r="G190" s="101" t="s">
        <v>987</v>
      </c>
      <c r="H190" s="211">
        <v>2</v>
      </c>
      <c r="I190" s="217">
        <f t="shared" si="2"/>
        <v>3600</v>
      </c>
      <c r="J190" s="127" t="s">
        <v>1024</v>
      </c>
      <c r="K190" s="128">
        <v>39400</v>
      </c>
      <c r="L190" s="35" t="s">
        <v>197</v>
      </c>
      <c r="M190" s="35">
        <v>961213</v>
      </c>
      <c r="N190" s="42" t="s">
        <v>765</v>
      </c>
      <c r="O190" s="217">
        <v>3600</v>
      </c>
      <c r="P190" s="6"/>
      <c r="Q190" s="6"/>
    </row>
    <row r="191" spans="1:17" s="141" customFormat="1" ht="49.5">
      <c r="A191" s="140">
        <v>4</v>
      </c>
      <c r="B191" s="79">
        <v>188</v>
      </c>
      <c r="C191" s="39" t="s">
        <v>988</v>
      </c>
      <c r="D191" s="39" t="s">
        <v>266</v>
      </c>
      <c r="E191" s="39" t="s">
        <v>989</v>
      </c>
      <c r="F191" s="142">
        <v>36008</v>
      </c>
      <c r="G191" s="101" t="s">
        <v>990</v>
      </c>
      <c r="H191" s="211">
        <v>0.5</v>
      </c>
      <c r="I191" s="217">
        <f t="shared" si="2"/>
        <v>900</v>
      </c>
      <c r="J191" s="127" t="s">
        <v>1024</v>
      </c>
      <c r="K191" s="128">
        <v>39400</v>
      </c>
      <c r="L191" s="35" t="s">
        <v>197</v>
      </c>
      <c r="M191" s="35">
        <v>961213</v>
      </c>
      <c r="N191" s="42" t="s">
        <v>765</v>
      </c>
      <c r="O191" s="217">
        <v>900</v>
      </c>
      <c r="P191" s="6"/>
      <c r="Q191" s="6"/>
    </row>
    <row r="192" spans="1:17" s="141" customFormat="1" ht="69.75" customHeight="1">
      <c r="A192" s="140">
        <v>4</v>
      </c>
      <c r="B192" s="79">
        <v>189</v>
      </c>
      <c r="C192" s="39" t="s">
        <v>988</v>
      </c>
      <c r="D192" s="39" t="s">
        <v>266</v>
      </c>
      <c r="E192" s="39" t="s">
        <v>989</v>
      </c>
      <c r="F192" s="142">
        <v>36008</v>
      </c>
      <c r="G192" s="102" t="s">
        <v>991</v>
      </c>
      <c r="H192" s="211">
        <v>1.2</v>
      </c>
      <c r="I192" s="217">
        <f t="shared" si="2"/>
        <v>2160</v>
      </c>
      <c r="J192" s="127" t="s">
        <v>1024</v>
      </c>
      <c r="K192" s="128">
        <v>39400</v>
      </c>
      <c r="L192" s="35" t="s">
        <v>197</v>
      </c>
      <c r="M192" s="35">
        <v>961213</v>
      </c>
      <c r="N192" s="42" t="s">
        <v>765</v>
      </c>
      <c r="O192" s="217">
        <v>2160</v>
      </c>
      <c r="P192" s="6"/>
      <c r="Q192" s="6"/>
    </row>
    <row r="193" spans="1:17" s="141" customFormat="1" ht="43.5" customHeight="1">
      <c r="A193" s="140">
        <v>4</v>
      </c>
      <c r="B193" s="79">
        <v>190</v>
      </c>
      <c r="C193" s="39" t="s">
        <v>988</v>
      </c>
      <c r="D193" s="39" t="s">
        <v>266</v>
      </c>
      <c r="E193" s="39" t="s">
        <v>989</v>
      </c>
      <c r="F193" s="142">
        <v>36008</v>
      </c>
      <c r="G193" s="102" t="s">
        <v>992</v>
      </c>
      <c r="H193" s="211">
        <v>3.6</v>
      </c>
      <c r="I193" s="217">
        <f t="shared" si="2"/>
        <v>6480</v>
      </c>
      <c r="J193" s="127" t="s">
        <v>1024</v>
      </c>
      <c r="K193" s="128">
        <v>39400</v>
      </c>
      <c r="L193" s="35" t="s">
        <v>197</v>
      </c>
      <c r="M193" s="35">
        <v>961213</v>
      </c>
      <c r="N193" s="42" t="s">
        <v>765</v>
      </c>
      <c r="O193" s="217">
        <v>6480</v>
      </c>
      <c r="P193" s="6"/>
      <c r="Q193" s="6"/>
    </row>
    <row r="194" spans="1:17" s="141" customFormat="1" ht="49.5">
      <c r="A194" s="140">
        <v>4</v>
      </c>
      <c r="B194" s="79">
        <v>191</v>
      </c>
      <c r="C194" s="39" t="s">
        <v>988</v>
      </c>
      <c r="D194" s="39" t="s">
        <v>266</v>
      </c>
      <c r="E194" s="39" t="s">
        <v>989</v>
      </c>
      <c r="F194" s="142">
        <v>36008</v>
      </c>
      <c r="G194" s="101" t="s">
        <v>993</v>
      </c>
      <c r="H194" s="211">
        <v>1.8</v>
      </c>
      <c r="I194" s="217">
        <f t="shared" si="2"/>
        <v>3240</v>
      </c>
      <c r="J194" s="127" t="s">
        <v>1024</v>
      </c>
      <c r="K194" s="128">
        <v>39400</v>
      </c>
      <c r="L194" s="35" t="s">
        <v>197</v>
      </c>
      <c r="M194" s="35">
        <v>961213</v>
      </c>
      <c r="N194" s="42" t="s">
        <v>765</v>
      </c>
      <c r="O194" s="217">
        <v>3240</v>
      </c>
      <c r="P194" s="6"/>
      <c r="Q194" s="6"/>
    </row>
    <row r="195" spans="1:17" s="141" customFormat="1" ht="49.5">
      <c r="A195" s="140">
        <v>4</v>
      </c>
      <c r="B195" s="79">
        <v>192</v>
      </c>
      <c r="C195" s="39" t="s">
        <v>994</v>
      </c>
      <c r="D195" s="45" t="s">
        <v>264</v>
      </c>
      <c r="E195" s="39" t="s">
        <v>995</v>
      </c>
      <c r="F195" s="142">
        <v>35278</v>
      </c>
      <c r="G195" s="101" t="s">
        <v>996</v>
      </c>
      <c r="H195" s="211">
        <v>0.9</v>
      </c>
      <c r="I195" s="217">
        <f t="shared" si="2"/>
        <v>1620</v>
      </c>
      <c r="J195" s="127" t="s">
        <v>1024</v>
      </c>
      <c r="K195" s="128">
        <v>39400</v>
      </c>
      <c r="L195" s="35" t="s">
        <v>197</v>
      </c>
      <c r="M195" s="35">
        <v>961213</v>
      </c>
      <c r="N195" s="42" t="s">
        <v>765</v>
      </c>
      <c r="O195" s="217">
        <v>1620</v>
      </c>
      <c r="P195" s="6"/>
      <c r="Q195" s="6"/>
    </row>
    <row r="196" spans="1:17" s="141" customFormat="1" ht="33">
      <c r="A196" s="140">
        <v>4</v>
      </c>
      <c r="B196" s="79">
        <v>193</v>
      </c>
      <c r="C196" s="39" t="s">
        <v>994</v>
      </c>
      <c r="D196" s="45" t="s">
        <v>264</v>
      </c>
      <c r="E196" s="39" t="s">
        <v>995</v>
      </c>
      <c r="F196" s="142">
        <v>35278</v>
      </c>
      <c r="G196" s="102" t="s">
        <v>879</v>
      </c>
      <c r="H196" s="211">
        <v>2</v>
      </c>
      <c r="I196" s="217">
        <f t="shared" si="2"/>
        <v>3600</v>
      </c>
      <c r="J196" s="127" t="s">
        <v>1024</v>
      </c>
      <c r="K196" s="128">
        <v>39400</v>
      </c>
      <c r="L196" s="35" t="s">
        <v>197</v>
      </c>
      <c r="M196" s="35">
        <v>961213</v>
      </c>
      <c r="N196" s="42" t="s">
        <v>765</v>
      </c>
      <c r="O196" s="217">
        <v>3600</v>
      </c>
      <c r="P196" s="6"/>
      <c r="Q196" s="6"/>
    </row>
    <row r="197" spans="1:17" s="141" customFormat="1" ht="49.5">
      <c r="A197" s="140">
        <v>4</v>
      </c>
      <c r="B197" s="79">
        <v>194</v>
      </c>
      <c r="C197" s="39" t="s">
        <v>994</v>
      </c>
      <c r="D197" s="45" t="s">
        <v>264</v>
      </c>
      <c r="E197" s="39" t="s">
        <v>995</v>
      </c>
      <c r="F197" s="142">
        <v>35278</v>
      </c>
      <c r="G197" s="101" t="s">
        <v>997</v>
      </c>
      <c r="H197" s="211">
        <v>0.5</v>
      </c>
      <c r="I197" s="217">
        <f t="shared" si="2"/>
        <v>900</v>
      </c>
      <c r="J197" s="127" t="s">
        <v>1024</v>
      </c>
      <c r="K197" s="128">
        <v>39400</v>
      </c>
      <c r="L197" s="35" t="s">
        <v>197</v>
      </c>
      <c r="M197" s="35">
        <v>961213</v>
      </c>
      <c r="N197" s="42" t="s">
        <v>765</v>
      </c>
      <c r="O197" s="217">
        <v>900</v>
      </c>
      <c r="P197" s="6"/>
      <c r="Q197" s="6"/>
    </row>
    <row r="198" spans="1:17" s="141" customFormat="1" ht="49.5">
      <c r="A198" s="140">
        <v>4</v>
      </c>
      <c r="B198" s="79">
        <v>195</v>
      </c>
      <c r="C198" s="39" t="s">
        <v>994</v>
      </c>
      <c r="D198" s="45" t="s">
        <v>264</v>
      </c>
      <c r="E198" s="39" t="s">
        <v>995</v>
      </c>
      <c r="F198" s="142">
        <v>35278</v>
      </c>
      <c r="G198" s="101" t="s">
        <v>998</v>
      </c>
      <c r="H198" s="211">
        <v>0.5</v>
      </c>
      <c r="I198" s="217">
        <f aca="true" t="shared" si="3" ref="I198:I261">H198*1800</f>
        <v>900</v>
      </c>
      <c r="J198" s="127" t="s">
        <v>1024</v>
      </c>
      <c r="K198" s="128">
        <v>39400</v>
      </c>
      <c r="L198" s="35" t="s">
        <v>197</v>
      </c>
      <c r="M198" s="35">
        <v>961213</v>
      </c>
      <c r="N198" s="42" t="s">
        <v>765</v>
      </c>
      <c r="O198" s="217">
        <v>900</v>
      </c>
      <c r="P198" s="6"/>
      <c r="Q198" s="6"/>
    </row>
    <row r="199" spans="1:17" s="141" customFormat="1" ht="33">
      <c r="A199" s="140">
        <v>4</v>
      </c>
      <c r="B199" s="79">
        <v>196</v>
      </c>
      <c r="C199" s="39" t="s">
        <v>1784</v>
      </c>
      <c r="D199" s="39" t="s">
        <v>265</v>
      </c>
      <c r="E199" s="39" t="s">
        <v>407</v>
      </c>
      <c r="F199" s="142">
        <v>33086</v>
      </c>
      <c r="G199" s="101" t="s">
        <v>999</v>
      </c>
      <c r="H199" s="211">
        <v>7.2</v>
      </c>
      <c r="I199" s="217">
        <f t="shared" si="3"/>
        <v>12960</v>
      </c>
      <c r="J199" s="127" t="s">
        <v>1024</v>
      </c>
      <c r="K199" s="128">
        <v>39400</v>
      </c>
      <c r="L199" s="35" t="s">
        <v>197</v>
      </c>
      <c r="M199" s="35">
        <v>961213</v>
      </c>
      <c r="N199" s="42" t="s">
        <v>765</v>
      </c>
      <c r="O199" s="217">
        <v>12960</v>
      </c>
      <c r="P199" s="6"/>
      <c r="Q199" s="6"/>
    </row>
    <row r="200" spans="1:17" s="141" customFormat="1" ht="33">
      <c r="A200" s="140">
        <v>4</v>
      </c>
      <c r="B200" s="79">
        <v>197</v>
      </c>
      <c r="C200" s="39" t="s">
        <v>1784</v>
      </c>
      <c r="D200" s="39" t="s">
        <v>265</v>
      </c>
      <c r="E200" s="39" t="s">
        <v>407</v>
      </c>
      <c r="F200" s="142">
        <v>33086</v>
      </c>
      <c r="G200" s="101" t="s">
        <v>1000</v>
      </c>
      <c r="H200" s="211">
        <v>2</v>
      </c>
      <c r="I200" s="217">
        <f t="shared" si="3"/>
        <v>3600</v>
      </c>
      <c r="J200" s="127" t="s">
        <v>1024</v>
      </c>
      <c r="K200" s="128">
        <v>39400</v>
      </c>
      <c r="L200" s="35" t="s">
        <v>197</v>
      </c>
      <c r="M200" s="35">
        <v>961213</v>
      </c>
      <c r="N200" s="42" t="s">
        <v>765</v>
      </c>
      <c r="O200" s="217">
        <v>3600</v>
      </c>
      <c r="P200" s="6"/>
      <c r="Q200" s="6"/>
    </row>
    <row r="201" spans="1:17" s="141" customFormat="1" ht="33">
      <c r="A201" s="140">
        <v>4</v>
      </c>
      <c r="B201" s="79">
        <v>198</v>
      </c>
      <c r="C201" s="45" t="s">
        <v>1001</v>
      </c>
      <c r="D201" s="39" t="s">
        <v>266</v>
      </c>
      <c r="E201" s="39" t="s">
        <v>1002</v>
      </c>
      <c r="F201" s="142">
        <v>38930</v>
      </c>
      <c r="G201" s="101" t="s">
        <v>1003</v>
      </c>
      <c r="H201" s="211">
        <v>2</v>
      </c>
      <c r="I201" s="217">
        <f t="shared" si="3"/>
        <v>3600</v>
      </c>
      <c r="J201" s="127" t="s">
        <v>1024</v>
      </c>
      <c r="K201" s="128">
        <v>39400</v>
      </c>
      <c r="L201" s="35" t="s">
        <v>197</v>
      </c>
      <c r="M201" s="35">
        <v>961213</v>
      </c>
      <c r="N201" s="42" t="s">
        <v>765</v>
      </c>
      <c r="O201" s="217">
        <v>3600</v>
      </c>
      <c r="P201" s="6"/>
      <c r="Q201" s="6"/>
    </row>
    <row r="202" spans="1:17" s="141" customFormat="1" ht="49.5">
      <c r="A202" s="140">
        <v>4</v>
      </c>
      <c r="B202" s="79">
        <v>199</v>
      </c>
      <c r="C202" s="45" t="s">
        <v>1004</v>
      </c>
      <c r="D202" s="45" t="s">
        <v>264</v>
      </c>
      <c r="E202" s="45" t="s">
        <v>1005</v>
      </c>
      <c r="F202" s="138">
        <v>33817</v>
      </c>
      <c r="G202" s="101" t="s">
        <v>1006</v>
      </c>
      <c r="H202" s="211">
        <v>2</v>
      </c>
      <c r="I202" s="217">
        <f t="shared" si="3"/>
        <v>3600</v>
      </c>
      <c r="J202" s="127" t="s">
        <v>1024</v>
      </c>
      <c r="K202" s="128">
        <v>39400</v>
      </c>
      <c r="L202" s="35" t="s">
        <v>197</v>
      </c>
      <c r="M202" s="35">
        <v>961213</v>
      </c>
      <c r="N202" s="42" t="s">
        <v>765</v>
      </c>
      <c r="O202" s="217">
        <v>3600</v>
      </c>
      <c r="P202" s="6"/>
      <c r="Q202" s="6"/>
    </row>
    <row r="203" spans="1:17" s="141" customFormat="1" ht="33">
      <c r="A203" s="140">
        <v>4</v>
      </c>
      <c r="B203" s="79">
        <v>200</v>
      </c>
      <c r="C203" s="45" t="s">
        <v>1004</v>
      </c>
      <c r="D203" s="45" t="s">
        <v>264</v>
      </c>
      <c r="E203" s="45" t="s">
        <v>1005</v>
      </c>
      <c r="F203" s="138">
        <v>33817</v>
      </c>
      <c r="G203" s="101" t="s">
        <v>1007</v>
      </c>
      <c r="H203" s="211">
        <v>9</v>
      </c>
      <c r="I203" s="217">
        <f t="shared" si="3"/>
        <v>16200</v>
      </c>
      <c r="J203" s="127" t="s">
        <v>1024</v>
      </c>
      <c r="K203" s="128">
        <v>39400</v>
      </c>
      <c r="L203" s="35" t="s">
        <v>197</v>
      </c>
      <c r="M203" s="35">
        <v>961213</v>
      </c>
      <c r="N203" s="42" t="s">
        <v>765</v>
      </c>
      <c r="O203" s="217">
        <v>16200</v>
      </c>
      <c r="P203" s="6"/>
      <c r="Q203" s="6"/>
    </row>
    <row r="204" spans="1:17" s="141" customFormat="1" ht="33">
      <c r="A204" s="140">
        <v>4</v>
      </c>
      <c r="B204" s="79">
        <v>201</v>
      </c>
      <c r="C204" s="45" t="s">
        <v>1022</v>
      </c>
      <c r="D204" s="39" t="s">
        <v>265</v>
      </c>
      <c r="E204" s="45" t="s">
        <v>823</v>
      </c>
      <c r="F204" s="142">
        <v>36251</v>
      </c>
      <c r="G204" s="101" t="s">
        <v>1008</v>
      </c>
      <c r="H204" s="211">
        <v>10.8</v>
      </c>
      <c r="I204" s="217">
        <f t="shared" si="3"/>
        <v>19440</v>
      </c>
      <c r="J204" s="127" t="s">
        <v>1024</v>
      </c>
      <c r="K204" s="128">
        <v>39400</v>
      </c>
      <c r="L204" s="35" t="s">
        <v>197</v>
      </c>
      <c r="M204" s="35">
        <v>961213</v>
      </c>
      <c r="N204" s="42" t="s">
        <v>765</v>
      </c>
      <c r="O204" s="217">
        <v>19440</v>
      </c>
      <c r="P204" s="6"/>
      <c r="Q204" s="6"/>
    </row>
    <row r="205" spans="1:17" s="141" customFormat="1" ht="33">
      <c r="A205" s="140">
        <v>4</v>
      </c>
      <c r="B205" s="79">
        <v>202</v>
      </c>
      <c r="C205" s="45" t="s">
        <v>1022</v>
      </c>
      <c r="D205" s="39" t="s">
        <v>265</v>
      </c>
      <c r="E205" s="45" t="s">
        <v>823</v>
      </c>
      <c r="F205" s="142">
        <v>36251</v>
      </c>
      <c r="G205" s="101" t="s">
        <v>873</v>
      </c>
      <c r="H205" s="211">
        <v>2.7</v>
      </c>
      <c r="I205" s="217">
        <f t="shared" si="3"/>
        <v>4860</v>
      </c>
      <c r="J205" s="127" t="s">
        <v>1024</v>
      </c>
      <c r="K205" s="128">
        <v>39400</v>
      </c>
      <c r="L205" s="35" t="s">
        <v>197</v>
      </c>
      <c r="M205" s="35">
        <v>961213</v>
      </c>
      <c r="N205" s="42" t="s">
        <v>765</v>
      </c>
      <c r="O205" s="217">
        <v>4860</v>
      </c>
      <c r="P205" s="6"/>
      <c r="Q205" s="6"/>
    </row>
    <row r="206" spans="1:17" s="141" customFormat="1" ht="33">
      <c r="A206" s="140">
        <v>4</v>
      </c>
      <c r="B206" s="79">
        <v>203</v>
      </c>
      <c r="C206" s="45" t="s">
        <v>874</v>
      </c>
      <c r="D206" s="45" t="s">
        <v>264</v>
      </c>
      <c r="E206" s="45" t="s">
        <v>875</v>
      </c>
      <c r="F206" s="142">
        <v>35278</v>
      </c>
      <c r="G206" s="101" t="s">
        <v>876</v>
      </c>
      <c r="H206" s="211">
        <v>2</v>
      </c>
      <c r="I206" s="217">
        <f t="shared" si="3"/>
        <v>3600</v>
      </c>
      <c r="J206" s="127" t="s">
        <v>1024</v>
      </c>
      <c r="K206" s="128">
        <v>39400</v>
      </c>
      <c r="L206" s="35" t="s">
        <v>197</v>
      </c>
      <c r="M206" s="35">
        <v>961213</v>
      </c>
      <c r="N206" s="42" t="s">
        <v>765</v>
      </c>
      <c r="O206" s="217">
        <v>3600</v>
      </c>
      <c r="P206" s="6"/>
      <c r="Q206" s="6"/>
    </row>
    <row r="207" spans="1:17" s="141" customFormat="1" ht="33">
      <c r="A207" s="140">
        <v>5</v>
      </c>
      <c r="B207" s="79">
        <v>204</v>
      </c>
      <c r="C207" s="39" t="s">
        <v>1483</v>
      </c>
      <c r="D207" s="45" t="s">
        <v>272</v>
      </c>
      <c r="E207" s="65" t="s">
        <v>534</v>
      </c>
      <c r="F207" s="159">
        <v>34182</v>
      </c>
      <c r="G207" s="101" t="s">
        <v>543</v>
      </c>
      <c r="H207" s="211">
        <v>2</v>
      </c>
      <c r="I207" s="217">
        <f t="shared" si="3"/>
        <v>3600</v>
      </c>
      <c r="J207" s="127" t="s">
        <v>1024</v>
      </c>
      <c r="K207" s="128">
        <v>39400</v>
      </c>
      <c r="L207" s="35" t="s">
        <v>197</v>
      </c>
      <c r="M207" s="35">
        <v>961213</v>
      </c>
      <c r="N207" s="42" t="s">
        <v>765</v>
      </c>
      <c r="O207" s="217">
        <v>3600</v>
      </c>
      <c r="P207" s="6"/>
      <c r="Q207" s="6"/>
    </row>
    <row r="208" spans="1:17" s="141" customFormat="1" ht="33">
      <c r="A208" s="140">
        <v>5</v>
      </c>
      <c r="B208" s="79">
        <v>205</v>
      </c>
      <c r="C208" s="39" t="s">
        <v>1483</v>
      </c>
      <c r="D208" s="45" t="s">
        <v>272</v>
      </c>
      <c r="E208" s="65" t="s">
        <v>534</v>
      </c>
      <c r="F208" s="159">
        <v>34182</v>
      </c>
      <c r="G208" s="101" t="s">
        <v>535</v>
      </c>
      <c r="H208" s="211">
        <v>0.6</v>
      </c>
      <c r="I208" s="217">
        <f t="shared" si="3"/>
        <v>1080</v>
      </c>
      <c r="J208" s="127" t="s">
        <v>1024</v>
      </c>
      <c r="K208" s="128">
        <v>39400</v>
      </c>
      <c r="L208" s="35" t="s">
        <v>197</v>
      </c>
      <c r="M208" s="35">
        <v>961213</v>
      </c>
      <c r="N208" s="42" t="s">
        <v>765</v>
      </c>
      <c r="O208" s="217">
        <v>1080</v>
      </c>
      <c r="P208" s="6"/>
      <c r="Q208" s="6"/>
    </row>
    <row r="209" spans="1:17" s="141" customFormat="1" ht="33">
      <c r="A209" s="140">
        <v>5</v>
      </c>
      <c r="B209" s="79">
        <v>206</v>
      </c>
      <c r="C209" s="39" t="s">
        <v>1483</v>
      </c>
      <c r="D209" s="45" t="s">
        <v>272</v>
      </c>
      <c r="E209" s="65" t="s">
        <v>534</v>
      </c>
      <c r="F209" s="159">
        <v>34182</v>
      </c>
      <c r="G209" s="101" t="s">
        <v>536</v>
      </c>
      <c r="H209" s="211">
        <v>2</v>
      </c>
      <c r="I209" s="217">
        <f t="shared" si="3"/>
        <v>3600</v>
      </c>
      <c r="J209" s="127" t="s">
        <v>1024</v>
      </c>
      <c r="K209" s="128">
        <v>39400</v>
      </c>
      <c r="L209" s="35" t="s">
        <v>197</v>
      </c>
      <c r="M209" s="35">
        <v>961213</v>
      </c>
      <c r="N209" s="42" t="s">
        <v>765</v>
      </c>
      <c r="O209" s="217">
        <v>3600</v>
      </c>
      <c r="P209" s="6"/>
      <c r="Q209" s="6"/>
    </row>
    <row r="210" spans="1:17" s="141" customFormat="1" ht="33">
      <c r="A210" s="140">
        <v>5</v>
      </c>
      <c r="B210" s="79">
        <v>207</v>
      </c>
      <c r="C210" s="39" t="s">
        <v>537</v>
      </c>
      <c r="D210" s="39" t="s">
        <v>273</v>
      </c>
      <c r="E210" s="39" t="s">
        <v>538</v>
      </c>
      <c r="F210" s="142">
        <v>38930</v>
      </c>
      <c r="G210" s="101" t="s">
        <v>544</v>
      </c>
      <c r="H210" s="211">
        <v>0.5</v>
      </c>
      <c r="I210" s="217">
        <f t="shared" si="3"/>
        <v>900</v>
      </c>
      <c r="J210" s="127" t="s">
        <v>1024</v>
      </c>
      <c r="K210" s="128">
        <v>39400</v>
      </c>
      <c r="L210" s="35" t="s">
        <v>197</v>
      </c>
      <c r="M210" s="35">
        <v>961213</v>
      </c>
      <c r="N210" s="42" t="s">
        <v>765</v>
      </c>
      <c r="O210" s="217">
        <v>900</v>
      </c>
      <c r="P210" s="6"/>
      <c r="Q210" s="6"/>
    </row>
    <row r="211" spans="1:17" s="141" customFormat="1" ht="33">
      <c r="A211" s="140">
        <v>5</v>
      </c>
      <c r="B211" s="79">
        <v>208</v>
      </c>
      <c r="C211" s="39" t="s">
        <v>428</v>
      </c>
      <c r="D211" s="39" t="s">
        <v>273</v>
      </c>
      <c r="E211" s="39" t="s">
        <v>539</v>
      </c>
      <c r="F211" s="142">
        <v>38930</v>
      </c>
      <c r="G211" s="101" t="s">
        <v>540</v>
      </c>
      <c r="H211" s="211">
        <v>1.2</v>
      </c>
      <c r="I211" s="217">
        <f t="shared" si="3"/>
        <v>2160</v>
      </c>
      <c r="J211" s="127" t="s">
        <v>1024</v>
      </c>
      <c r="K211" s="128">
        <v>39400</v>
      </c>
      <c r="L211" s="35" t="s">
        <v>197</v>
      </c>
      <c r="M211" s="35">
        <v>961213</v>
      </c>
      <c r="N211" s="42" t="s">
        <v>765</v>
      </c>
      <c r="O211" s="217">
        <v>2160</v>
      </c>
      <c r="P211" s="6"/>
      <c r="Q211" s="6"/>
    </row>
    <row r="212" spans="1:17" s="141" customFormat="1" ht="33">
      <c r="A212" s="140">
        <v>5</v>
      </c>
      <c r="B212" s="79">
        <v>209</v>
      </c>
      <c r="C212" s="39" t="s">
        <v>428</v>
      </c>
      <c r="D212" s="39" t="s">
        <v>273</v>
      </c>
      <c r="E212" s="39" t="s">
        <v>539</v>
      </c>
      <c r="F212" s="142">
        <v>38930</v>
      </c>
      <c r="G212" s="101" t="s">
        <v>541</v>
      </c>
      <c r="H212" s="211">
        <v>0.5</v>
      </c>
      <c r="I212" s="217">
        <f t="shared" si="3"/>
        <v>900</v>
      </c>
      <c r="J212" s="127" t="s">
        <v>1024</v>
      </c>
      <c r="K212" s="128">
        <v>39400</v>
      </c>
      <c r="L212" s="35" t="s">
        <v>197</v>
      </c>
      <c r="M212" s="35">
        <v>961213</v>
      </c>
      <c r="N212" s="42" t="s">
        <v>765</v>
      </c>
      <c r="O212" s="217">
        <v>900</v>
      </c>
      <c r="P212" s="6"/>
      <c r="Q212" s="6"/>
    </row>
    <row r="213" spans="1:17" s="141" customFormat="1" ht="33">
      <c r="A213" s="140">
        <v>5</v>
      </c>
      <c r="B213" s="79">
        <v>210</v>
      </c>
      <c r="C213" s="39" t="s">
        <v>428</v>
      </c>
      <c r="D213" s="39" t="s">
        <v>273</v>
      </c>
      <c r="E213" s="39" t="s">
        <v>539</v>
      </c>
      <c r="F213" s="142">
        <v>38930</v>
      </c>
      <c r="G213" s="101" t="s">
        <v>542</v>
      </c>
      <c r="H213" s="211">
        <v>1.2</v>
      </c>
      <c r="I213" s="217">
        <f t="shared" si="3"/>
        <v>2160</v>
      </c>
      <c r="J213" s="127" t="s">
        <v>1024</v>
      </c>
      <c r="K213" s="128">
        <v>39400</v>
      </c>
      <c r="L213" s="35" t="s">
        <v>197</v>
      </c>
      <c r="M213" s="35">
        <v>961213</v>
      </c>
      <c r="N213" s="42" t="s">
        <v>765</v>
      </c>
      <c r="O213" s="217">
        <v>2160</v>
      </c>
      <c r="P213" s="6"/>
      <c r="Q213" s="6"/>
    </row>
    <row r="214" spans="1:17" ht="66">
      <c r="A214" s="160">
        <v>6</v>
      </c>
      <c r="B214" s="79">
        <v>211</v>
      </c>
      <c r="C214" s="79" t="s">
        <v>717</v>
      </c>
      <c r="D214" s="45" t="s">
        <v>252</v>
      </c>
      <c r="E214" s="39" t="s">
        <v>785</v>
      </c>
      <c r="F214" s="206">
        <v>35643</v>
      </c>
      <c r="G214" s="147" t="s">
        <v>326</v>
      </c>
      <c r="H214" s="209">
        <v>2</v>
      </c>
      <c r="I214" s="217">
        <f t="shared" si="3"/>
        <v>3600</v>
      </c>
      <c r="J214" s="127" t="s">
        <v>1024</v>
      </c>
      <c r="K214" s="128">
        <v>39400</v>
      </c>
      <c r="L214" s="35" t="s">
        <v>197</v>
      </c>
      <c r="M214" s="35">
        <v>961213</v>
      </c>
      <c r="N214" s="42" t="s">
        <v>765</v>
      </c>
      <c r="O214" s="217">
        <v>3600</v>
      </c>
      <c r="P214" s="3"/>
      <c r="Q214" s="3"/>
    </row>
    <row r="215" spans="1:17" ht="99">
      <c r="A215" s="160">
        <v>6</v>
      </c>
      <c r="B215" s="79">
        <v>212</v>
      </c>
      <c r="C215" s="20" t="s">
        <v>1314</v>
      </c>
      <c r="D215" s="45" t="s">
        <v>253</v>
      </c>
      <c r="E215" s="39" t="s">
        <v>1511</v>
      </c>
      <c r="F215" s="142">
        <v>35278</v>
      </c>
      <c r="G215" s="145" t="s">
        <v>327</v>
      </c>
      <c r="H215" s="209">
        <v>1.8</v>
      </c>
      <c r="I215" s="217">
        <f t="shared" si="3"/>
        <v>3240</v>
      </c>
      <c r="J215" s="127" t="s">
        <v>1024</v>
      </c>
      <c r="K215" s="128">
        <v>39400</v>
      </c>
      <c r="L215" s="35" t="s">
        <v>197</v>
      </c>
      <c r="M215" s="35">
        <v>961213</v>
      </c>
      <c r="N215" s="42" t="s">
        <v>765</v>
      </c>
      <c r="O215" s="217">
        <v>3240</v>
      </c>
      <c r="P215" s="3"/>
      <c r="Q215" s="3"/>
    </row>
    <row r="216" spans="1:17" ht="82.5">
      <c r="A216" s="160">
        <v>6</v>
      </c>
      <c r="B216" s="79">
        <v>213</v>
      </c>
      <c r="C216" s="20" t="s">
        <v>1314</v>
      </c>
      <c r="D216" s="45" t="s">
        <v>253</v>
      </c>
      <c r="E216" s="39" t="s">
        <v>1511</v>
      </c>
      <c r="F216" s="142">
        <v>35278</v>
      </c>
      <c r="G216" s="148" t="s">
        <v>328</v>
      </c>
      <c r="H216" s="209">
        <v>8.1</v>
      </c>
      <c r="I216" s="217">
        <f t="shared" si="3"/>
        <v>14580</v>
      </c>
      <c r="J216" s="127" t="s">
        <v>1024</v>
      </c>
      <c r="K216" s="128">
        <v>39400</v>
      </c>
      <c r="L216" s="35" t="s">
        <v>197</v>
      </c>
      <c r="M216" s="35">
        <v>961213</v>
      </c>
      <c r="N216" s="42" t="s">
        <v>765</v>
      </c>
      <c r="O216" s="217">
        <v>14580</v>
      </c>
      <c r="P216" s="3"/>
      <c r="Q216" s="3"/>
    </row>
    <row r="217" spans="1:17" ht="104.25" customHeight="1">
      <c r="A217" s="160">
        <v>6</v>
      </c>
      <c r="B217" s="79">
        <v>214</v>
      </c>
      <c r="C217" s="20" t="s">
        <v>1314</v>
      </c>
      <c r="D217" s="45" t="s">
        <v>253</v>
      </c>
      <c r="E217" s="39" t="s">
        <v>1511</v>
      </c>
      <c r="F217" s="142">
        <v>35278</v>
      </c>
      <c r="G217" s="36" t="s">
        <v>329</v>
      </c>
      <c r="H217" s="209">
        <v>0.5</v>
      </c>
      <c r="I217" s="217">
        <f t="shared" si="3"/>
        <v>900</v>
      </c>
      <c r="J217" s="127" t="s">
        <v>1024</v>
      </c>
      <c r="K217" s="128">
        <v>39400</v>
      </c>
      <c r="L217" s="35" t="s">
        <v>197</v>
      </c>
      <c r="M217" s="35">
        <v>961213</v>
      </c>
      <c r="N217" s="42" t="s">
        <v>765</v>
      </c>
      <c r="O217" s="217">
        <v>900</v>
      </c>
      <c r="P217" s="3"/>
      <c r="Q217" s="3"/>
    </row>
    <row r="218" spans="1:17" ht="49.5">
      <c r="A218" s="160">
        <v>6</v>
      </c>
      <c r="B218" s="79">
        <v>215</v>
      </c>
      <c r="C218" s="79" t="s">
        <v>786</v>
      </c>
      <c r="D218" s="45" t="s">
        <v>253</v>
      </c>
      <c r="E218" s="39" t="s">
        <v>1511</v>
      </c>
      <c r="F218" s="138">
        <v>33817</v>
      </c>
      <c r="G218" s="36" t="s">
        <v>330</v>
      </c>
      <c r="H218" s="209">
        <v>0.8</v>
      </c>
      <c r="I218" s="217">
        <f t="shared" si="3"/>
        <v>1440</v>
      </c>
      <c r="J218" s="127" t="s">
        <v>1024</v>
      </c>
      <c r="K218" s="128">
        <v>39400</v>
      </c>
      <c r="L218" s="35" t="s">
        <v>197</v>
      </c>
      <c r="M218" s="35">
        <v>961213</v>
      </c>
      <c r="N218" s="42" t="s">
        <v>765</v>
      </c>
      <c r="O218" s="217">
        <v>1440</v>
      </c>
      <c r="P218" s="3"/>
      <c r="Q218" s="3"/>
    </row>
    <row r="219" spans="1:17" ht="114" customHeight="1">
      <c r="A219" s="160">
        <v>6</v>
      </c>
      <c r="B219" s="79">
        <v>216</v>
      </c>
      <c r="C219" s="79" t="s">
        <v>822</v>
      </c>
      <c r="D219" s="45" t="s">
        <v>254</v>
      </c>
      <c r="E219" s="39" t="s">
        <v>1818</v>
      </c>
      <c r="F219" s="138">
        <v>36039</v>
      </c>
      <c r="G219" s="147" t="s">
        <v>331</v>
      </c>
      <c r="H219" s="214">
        <v>5.4</v>
      </c>
      <c r="I219" s="217">
        <f t="shared" si="3"/>
        <v>9720</v>
      </c>
      <c r="J219" s="127" t="s">
        <v>1024</v>
      </c>
      <c r="K219" s="128">
        <v>39400</v>
      </c>
      <c r="L219" s="35" t="s">
        <v>197</v>
      </c>
      <c r="M219" s="35">
        <v>961213</v>
      </c>
      <c r="N219" s="42" t="s">
        <v>765</v>
      </c>
      <c r="O219" s="217">
        <v>9720</v>
      </c>
      <c r="P219" s="3"/>
      <c r="Q219" s="3"/>
    </row>
    <row r="220" spans="1:17" ht="138.75" customHeight="1">
      <c r="A220" s="160">
        <v>6</v>
      </c>
      <c r="B220" s="79">
        <v>217</v>
      </c>
      <c r="C220" s="79" t="s">
        <v>822</v>
      </c>
      <c r="D220" s="45" t="s">
        <v>254</v>
      </c>
      <c r="E220" s="39" t="s">
        <v>1818</v>
      </c>
      <c r="F220" s="138">
        <v>36039</v>
      </c>
      <c r="G220" s="36" t="s">
        <v>332</v>
      </c>
      <c r="H220" s="214">
        <v>6</v>
      </c>
      <c r="I220" s="217">
        <f t="shared" si="3"/>
        <v>10800</v>
      </c>
      <c r="J220" s="127" t="s">
        <v>1024</v>
      </c>
      <c r="K220" s="128">
        <v>39400</v>
      </c>
      <c r="L220" s="35" t="s">
        <v>197</v>
      </c>
      <c r="M220" s="35">
        <v>961213</v>
      </c>
      <c r="N220" s="42" t="s">
        <v>765</v>
      </c>
      <c r="O220" s="217">
        <v>10800</v>
      </c>
      <c r="P220" s="3"/>
      <c r="Q220" s="3"/>
    </row>
    <row r="221" spans="1:17" ht="104.25" customHeight="1">
      <c r="A221" s="160">
        <v>6</v>
      </c>
      <c r="B221" s="79">
        <v>218</v>
      </c>
      <c r="C221" s="20" t="s">
        <v>822</v>
      </c>
      <c r="D221" s="45" t="s">
        <v>254</v>
      </c>
      <c r="E221" s="39" t="s">
        <v>1818</v>
      </c>
      <c r="F221" s="138">
        <v>36039</v>
      </c>
      <c r="G221" s="36" t="s">
        <v>15</v>
      </c>
      <c r="H221" s="214">
        <v>2.7</v>
      </c>
      <c r="I221" s="217">
        <f t="shared" si="3"/>
        <v>4860</v>
      </c>
      <c r="J221" s="127" t="s">
        <v>1024</v>
      </c>
      <c r="K221" s="128">
        <v>39400</v>
      </c>
      <c r="L221" s="35" t="s">
        <v>197</v>
      </c>
      <c r="M221" s="35">
        <v>961213</v>
      </c>
      <c r="N221" s="42" t="s">
        <v>765</v>
      </c>
      <c r="O221" s="217">
        <v>4860</v>
      </c>
      <c r="P221" s="3"/>
      <c r="Q221" s="3"/>
    </row>
    <row r="222" spans="1:17" ht="103.5" customHeight="1">
      <c r="A222" s="160">
        <v>6</v>
      </c>
      <c r="B222" s="79">
        <v>219</v>
      </c>
      <c r="C222" s="20" t="s">
        <v>822</v>
      </c>
      <c r="D222" s="45" t="s">
        <v>254</v>
      </c>
      <c r="E222" s="39" t="s">
        <v>1818</v>
      </c>
      <c r="F222" s="138">
        <v>36039</v>
      </c>
      <c r="G222" s="36" t="s">
        <v>1287</v>
      </c>
      <c r="H222" s="214">
        <v>2.25</v>
      </c>
      <c r="I222" s="217">
        <f t="shared" si="3"/>
        <v>4050</v>
      </c>
      <c r="J222" s="127" t="s">
        <v>1024</v>
      </c>
      <c r="K222" s="128">
        <v>39400</v>
      </c>
      <c r="L222" s="35" t="s">
        <v>197</v>
      </c>
      <c r="M222" s="35">
        <v>961213</v>
      </c>
      <c r="N222" s="42" t="s">
        <v>765</v>
      </c>
      <c r="O222" s="217">
        <v>4050</v>
      </c>
      <c r="P222" s="3"/>
      <c r="Q222" s="3"/>
    </row>
    <row r="223" spans="1:17" ht="102.75" customHeight="1">
      <c r="A223" s="160">
        <v>6</v>
      </c>
      <c r="B223" s="79">
        <v>220</v>
      </c>
      <c r="C223" s="79" t="s">
        <v>822</v>
      </c>
      <c r="D223" s="45" t="s">
        <v>254</v>
      </c>
      <c r="E223" s="39" t="s">
        <v>1818</v>
      </c>
      <c r="F223" s="138">
        <v>36039</v>
      </c>
      <c r="G223" s="36" t="s">
        <v>1288</v>
      </c>
      <c r="H223" s="214">
        <v>1.8</v>
      </c>
      <c r="I223" s="217">
        <f t="shared" si="3"/>
        <v>3240</v>
      </c>
      <c r="J223" s="127" t="s">
        <v>1024</v>
      </c>
      <c r="K223" s="128">
        <v>39400</v>
      </c>
      <c r="L223" s="35" t="s">
        <v>197</v>
      </c>
      <c r="M223" s="35">
        <v>961213</v>
      </c>
      <c r="N223" s="42" t="s">
        <v>765</v>
      </c>
      <c r="O223" s="217">
        <v>3240</v>
      </c>
      <c r="P223" s="3"/>
      <c r="Q223" s="3"/>
    </row>
    <row r="224" spans="1:17" s="141" customFormat="1" ht="135" customHeight="1">
      <c r="A224" s="160">
        <v>6</v>
      </c>
      <c r="B224" s="79">
        <v>221</v>
      </c>
      <c r="C224" s="45" t="s">
        <v>822</v>
      </c>
      <c r="D224" s="45" t="s">
        <v>254</v>
      </c>
      <c r="E224" s="39" t="s">
        <v>1818</v>
      </c>
      <c r="F224" s="138">
        <v>36039</v>
      </c>
      <c r="G224" s="149" t="s">
        <v>335</v>
      </c>
      <c r="H224" s="213">
        <v>2.25</v>
      </c>
      <c r="I224" s="217">
        <f t="shared" si="3"/>
        <v>4050</v>
      </c>
      <c r="J224" s="127" t="s">
        <v>1024</v>
      </c>
      <c r="K224" s="128">
        <v>39400</v>
      </c>
      <c r="L224" s="35" t="s">
        <v>197</v>
      </c>
      <c r="M224" s="35">
        <v>961213</v>
      </c>
      <c r="N224" s="42" t="s">
        <v>765</v>
      </c>
      <c r="O224" s="217">
        <v>4050</v>
      </c>
      <c r="P224" s="6"/>
      <c r="Q224" s="6"/>
    </row>
    <row r="225" spans="1:17" s="141" customFormat="1" ht="116.25" customHeight="1">
      <c r="A225" s="160">
        <v>6</v>
      </c>
      <c r="B225" s="79">
        <v>222</v>
      </c>
      <c r="C225" s="39" t="s">
        <v>822</v>
      </c>
      <c r="D225" s="45" t="s">
        <v>254</v>
      </c>
      <c r="E225" s="39" t="s">
        <v>1818</v>
      </c>
      <c r="F225" s="138">
        <v>36039</v>
      </c>
      <c r="G225" s="102" t="s">
        <v>336</v>
      </c>
      <c r="H225" s="213">
        <v>1.8</v>
      </c>
      <c r="I225" s="217">
        <f t="shared" si="3"/>
        <v>3240</v>
      </c>
      <c r="J225" s="127" t="s">
        <v>1024</v>
      </c>
      <c r="K225" s="128">
        <v>39400</v>
      </c>
      <c r="L225" s="35" t="s">
        <v>197</v>
      </c>
      <c r="M225" s="35">
        <v>961213</v>
      </c>
      <c r="N225" s="42" t="s">
        <v>765</v>
      </c>
      <c r="O225" s="217">
        <v>3240</v>
      </c>
      <c r="P225" s="6"/>
      <c r="Q225" s="6"/>
    </row>
    <row r="226" spans="1:17" s="141" customFormat="1" ht="66">
      <c r="A226" s="160">
        <v>6</v>
      </c>
      <c r="B226" s="79">
        <v>223</v>
      </c>
      <c r="C226" s="39" t="s">
        <v>822</v>
      </c>
      <c r="D226" s="45" t="s">
        <v>254</v>
      </c>
      <c r="E226" s="39" t="s">
        <v>1818</v>
      </c>
      <c r="F226" s="138">
        <v>36039</v>
      </c>
      <c r="G226" s="149" t="s">
        <v>337</v>
      </c>
      <c r="H226" s="213">
        <v>1.2</v>
      </c>
      <c r="I226" s="217">
        <f t="shared" si="3"/>
        <v>2160</v>
      </c>
      <c r="J226" s="127" t="s">
        <v>1024</v>
      </c>
      <c r="K226" s="128">
        <v>39400</v>
      </c>
      <c r="L226" s="35" t="s">
        <v>197</v>
      </c>
      <c r="M226" s="35">
        <v>961213</v>
      </c>
      <c r="N226" s="42" t="s">
        <v>765</v>
      </c>
      <c r="O226" s="217">
        <v>2160</v>
      </c>
      <c r="P226" s="6"/>
      <c r="Q226" s="6"/>
    </row>
    <row r="227" spans="1:17" s="141" customFormat="1" ht="66">
      <c r="A227" s="160">
        <v>6</v>
      </c>
      <c r="B227" s="79">
        <v>224</v>
      </c>
      <c r="C227" s="45" t="s">
        <v>822</v>
      </c>
      <c r="D227" s="45" t="s">
        <v>254</v>
      </c>
      <c r="E227" s="39" t="s">
        <v>1818</v>
      </c>
      <c r="F227" s="138">
        <v>36039</v>
      </c>
      <c r="G227" s="102" t="s">
        <v>338</v>
      </c>
      <c r="H227" s="213">
        <v>0.5</v>
      </c>
      <c r="I227" s="217">
        <f t="shared" si="3"/>
        <v>900</v>
      </c>
      <c r="J227" s="127" t="s">
        <v>1024</v>
      </c>
      <c r="K227" s="128">
        <v>39400</v>
      </c>
      <c r="L227" s="35" t="s">
        <v>197</v>
      </c>
      <c r="M227" s="35">
        <v>961213</v>
      </c>
      <c r="N227" s="42" t="s">
        <v>765</v>
      </c>
      <c r="O227" s="217">
        <v>900</v>
      </c>
      <c r="P227" s="6"/>
      <c r="Q227" s="6"/>
    </row>
    <row r="228" spans="1:17" s="141" customFormat="1" ht="82.5">
      <c r="A228" s="160">
        <v>6</v>
      </c>
      <c r="B228" s="79">
        <v>225</v>
      </c>
      <c r="C228" s="45" t="s">
        <v>822</v>
      </c>
      <c r="D228" s="45" t="s">
        <v>254</v>
      </c>
      <c r="E228" s="39" t="s">
        <v>1818</v>
      </c>
      <c r="F228" s="138">
        <v>36039</v>
      </c>
      <c r="G228" s="102" t="s">
        <v>958</v>
      </c>
      <c r="H228" s="213">
        <v>0.5</v>
      </c>
      <c r="I228" s="217">
        <f t="shared" si="3"/>
        <v>900</v>
      </c>
      <c r="J228" s="127" t="s">
        <v>1024</v>
      </c>
      <c r="K228" s="128">
        <v>39400</v>
      </c>
      <c r="L228" s="35" t="s">
        <v>197</v>
      </c>
      <c r="M228" s="35">
        <v>961213</v>
      </c>
      <c r="N228" s="42" t="s">
        <v>765</v>
      </c>
      <c r="O228" s="217">
        <v>900</v>
      </c>
      <c r="P228" s="6"/>
      <c r="Q228" s="6"/>
    </row>
    <row r="229" spans="1:17" s="141" customFormat="1" ht="69.75" customHeight="1">
      <c r="A229" s="160">
        <v>6</v>
      </c>
      <c r="B229" s="79">
        <v>226</v>
      </c>
      <c r="C229" s="39" t="s">
        <v>822</v>
      </c>
      <c r="D229" s="45" t="s">
        <v>254</v>
      </c>
      <c r="E229" s="39" t="s">
        <v>1818</v>
      </c>
      <c r="F229" s="138">
        <v>36039</v>
      </c>
      <c r="G229" s="102" t="s">
        <v>959</v>
      </c>
      <c r="H229" s="213">
        <v>0.5</v>
      </c>
      <c r="I229" s="217">
        <f t="shared" si="3"/>
        <v>900</v>
      </c>
      <c r="J229" s="127" t="s">
        <v>1024</v>
      </c>
      <c r="K229" s="128">
        <v>39400</v>
      </c>
      <c r="L229" s="35" t="s">
        <v>197</v>
      </c>
      <c r="M229" s="35">
        <v>961213</v>
      </c>
      <c r="N229" s="42" t="s">
        <v>765</v>
      </c>
      <c r="O229" s="217">
        <v>900</v>
      </c>
      <c r="P229" s="6"/>
      <c r="Q229" s="6"/>
    </row>
    <row r="230" spans="1:17" s="141" customFormat="1" ht="72" customHeight="1">
      <c r="A230" s="160">
        <v>6</v>
      </c>
      <c r="B230" s="79">
        <v>227</v>
      </c>
      <c r="C230" s="39" t="s">
        <v>822</v>
      </c>
      <c r="D230" s="45" t="s">
        <v>254</v>
      </c>
      <c r="E230" s="39" t="s">
        <v>1818</v>
      </c>
      <c r="F230" s="138">
        <v>36039</v>
      </c>
      <c r="G230" s="102" t="s">
        <v>960</v>
      </c>
      <c r="H230" s="213">
        <v>0.5</v>
      </c>
      <c r="I230" s="217">
        <f t="shared" si="3"/>
        <v>900</v>
      </c>
      <c r="J230" s="127" t="s">
        <v>1024</v>
      </c>
      <c r="K230" s="128">
        <v>39400</v>
      </c>
      <c r="L230" s="35" t="s">
        <v>197</v>
      </c>
      <c r="M230" s="35">
        <v>961213</v>
      </c>
      <c r="N230" s="42" t="s">
        <v>765</v>
      </c>
      <c r="O230" s="217">
        <v>900</v>
      </c>
      <c r="P230" s="6"/>
      <c r="Q230" s="6"/>
    </row>
    <row r="231" spans="1:17" s="141" customFormat="1" ht="81.75" customHeight="1">
      <c r="A231" s="160">
        <v>6</v>
      </c>
      <c r="B231" s="79">
        <v>228</v>
      </c>
      <c r="C231" s="39" t="s">
        <v>822</v>
      </c>
      <c r="D231" s="45" t="s">
        <v>254</v>
      </c>
      <c r="E231" s="39" t="s">
        <v>1818</v>
      </c>
      <c r="F231" s="138">
        <v>36039</v>
      </c>
      <c r="G231" s="102" t="s">
        <v>961</v>
      </c>
      <c r="H231" s="213">
        <v>0.4</v>
      </c>
      <c r="I231" s="217">
        <f t="shared" si="3"/>
        <v>720</v>
      </c>
      <c r="J231" s="127" t="s">
        <v>1024</v>
      </c>
      <c r="K231" s="128">
        <v>39400</v>
      </c>
      <c r="L231" s="35" t="s">
        <v>197</v>
      </c>
      <c r="M231" s="35">
        <v>961213</v>
      </c>
      <c r="N231" s="42" t="s">
        <v>765</v>
      </c>
      <c r="O231" s="217">
        <v>720</v>
      </c>
      <c r="P231" s="6"/>
      <c r="Q231" s="6"/>
    </row>
    <row r="232" spans="1:17" s="141" customFormat="1" ht="71.25" customHeight="1">
      <c r="A232" s="160">
        <v>6</v>
      </c>
      <c r="B232" s="79">
        <v>229</v>
      </c>
      <c r="C232" s="39" t="s">
        <v>822</v>
      </c>
      <c r="D232" s="45" t="s">
        <v>254</v>
      </c>
      <c r="E232" s="39" t="s">
        <v>1818</v>
      </c>
      <c r="F232" s="138">
        <v>36039</v>
      </c>
      <c r="G232" s="102" t="s">
        <v>962</v>
      </c>
      <c r="H232" s="213">
        <v>0.5</v>
      </c>
      <c r="I232" s="217">
        <f t="shared" si="3"/>
        <v>900</v>
      </c>
      <c r="J232" s="127" t="s">
        <v>1024</v>
      </c>
      <c r="K232" s="128">
        <v>39400</v>
      </c>
      <c r="L232" s="35" t="s">
        <v>197</v>
      </c>
      <c r="M232" s="35">
        <v>961213</v>
      </c>
      <c r="N232" s="42" t="s">
        <v>765</v>
      </c>
      <c r="O232" s="217">
        <v>900</v>
      </c>
      <c r="P232" s="6"/>
      <c r="Q232" s="6"/>
    </row>
    <row r="233" spans="1:17" s="141" customFormat="1" ht="72" customHeight="1">
      <c r="A233" s="160">
        <v>6</v>
      </c>
      <c r="B233" s="79">
        <v>230</v>
      </c>
      <c r="C233" s="45" t="s">
        <v>822</v>
      </c>
      <c r="D233" s="45" t="s">
        <v>254</v>
      </c>
      <c r="E233" s="39" t="s">
        <v>1818</v>
      </c>
      <c r="F233" s="138">
        <v>36039</v>
      </c>
      <c r="G233" s="149" t="s">
        <v>963</v>
      </c>
      <c r="H233" s="213">
        <v>0.5</v>
      </c>
      <c r="I233" s="217">
        <f t="shared" si="3"/>
        <v>900</v>
      </c>
      <c r="J233" s="127" t="s">
        <v>1024</v>
      </c>
      <c r="K233" s="128">
        <v>39400</v>
      </c>
      <c r="L233" s="35" t="s">
        <v>197</v>
      </c>
      <c r="M233" s="35">
        <v>961213</v>
      </c>
      <c r="N233" s="42" t="s">
        <v>765</v>
      </c>
      <c r="O233" s="217">
        <v>900</v>
      </c>
      <c r="P233" s="6"/>
      <c r="Q233" s="6"/>
    </row>
    <row r="234" spans="1:17" s="141" customFormat="1" ht="69.75" customHeight="1">
      <c r="A234" s="160">
        <v>6</v>
      </c>
      <c r="B234" s="79">
        <v>231</v>
      </c>
      <c r="C234" s="45" t="s">
        <v>822</v>
      </c>
      <c r="D234" s="45" t="s">
        <v>254</v>
      </c>
      <c r="E234" s="39" t="s">
        <v>1818</v>
      </c>
      <c r="F234" s="138">
        <v>36039</v>
      </c>
      <c r="G234" s="149" t="s">
        <v>964</v>
      </c>
      <c r="H234" s="213">
        <v>0.5</v>
      </c>
      <c r="I234" s="217">
        <f t="shared" si="3"/>
        <v>900</v>
      </c>
      <c r="J234" s="127" t="s">
        <v>1024</v>
      </c>
      <c r="K234" s="128">
        <v>39400</v>
      </c>
      <c r="L234" s="35" t="s">
        <v>197</v>
      </c>
      <c r="M234" s="35">
        <v>961213</v>
      </c>
      <c r="N234" s="42" t="s">
        <v>765</v>
      </c>
      <c r="O234" s="217">
        <v>900</v>
      </c>
      <c r="P234" s="6"/>
      <c r="Q234" s="6"/>
    </row>
    <row r="235" spans="1:17" s="141" customFormat="1" ht="66">
      <c r="A235" s="160">
        <v>6</v>
      </c>
      <c r="B235" s="79">
        <v>232</v>
      </c>
      <c r="C235" s="39" t="s">
        <v>822</v>
      </c>
      <c r="D235" s="45" t="s">
        <v>254</v>
      </c>
      <c r="E235" s="39" t="s">
        <v>1818</v>
      </c>
      <c r="F235" s="138">
        <v>36039</v>
      </c>
      <c r="G235" s="149" t="s">
        <v>965</v>
      </c>
      <c r="H235" s="213">
        <v>0.9</v>
      </c>
      <c r="I235" s="217">
        <f t="shared" si="3"/>
        <v>1620</v>
      </c>
      <c r="J235" s="127" t="s">
        <v>1024</v>
      </c>
      <c r="K235" s="128">
        <v>39400</v>
      </c>
      <c r="L235" s="35" t="s">
        <v>197</v>
      </c>
      <c r="M235" s="35">
        <v>961213</v>
      </c>
      <c r="N235" s="42" t="s">
        <v>765</v>
      </c>
      <c r="O235" s="217">
        <v>1620</v>
      </c>
      <c r="P235" s="6"/>
      <c r="Q235" s="6"/>
    </row>
    <row r="236" spans="1:17" s="141" customFormat="1" ht="74.25" customHeight="1">
      <c r="A236" s="160">
        <v>6</v>
      </c>
      <c r="B236" s="79">
        <v>233</v>
      </c>
      <c r="C236" s="39" t="s">
        <v>822</v>
      </c>
      <c r="D236" s="45" t="s">
        <v>254</v>
      </c>
      <c r="E236" s="39" t="s">
        <v>1818</v>
      </c>
      <c r="F236" s="138">
        <v>36039</v>
      </c>
      <c r="G236" s="102" t="s">
        <v>864</v>
      </c>
      <c r="H236" s="213">
        <v>0.8</v>
      </c>
      <c r="I236" s="217">
        <f t="shared" si="3"/>
        <v>1440</v>
      </c>
      <c r="J236" s="127" t="s">
        <v>1024</v>
      </c>
      <c r="K236" s="128">
        <v>39400</v>
      </c>
      <c r="L236" s="35" t="s">
        <v>197</v>
      </c>
      <c r="M236" s="35">
        <v>961213</v>
      </c>
      <c r="N236" s="42" t="s">
        <v>765</v>
      </c>
      <c r="O236" s="217">
        <v>1440</v>
      </c>
      <c r="P236" s="6"/>
      <c r="Q236" s="6"/>
    </row>
    <row r="237" spans="1:17" s="141" customFormat="1" ht="107.25" customHeight="1">
      <c r="A237" s="160">
        <v>6</v>
      </c>
      <c r="B237" s="79">
        <v>234</v>
      </c>
      <c r="C237" s="39" t="s">
        <v>545</v>
      </c>
      <c r="D237" s="45" t="s">
        <v>253</v>
      </c>
      <c r="E237" s="39" t="s">
        <v>546</v>
      </c>
      <c r="F237" s="142">
        <v>33086</v>
      </c>
      <c r="G237" s="150" t="s">
        <v>865</v>
      </c>
      <c r="H237" s="211">
        <v>10.8</v>
      </c>
      <c r="I237" s="217">
        <f t="shared" si="3"/>
        <v>19440</v>
      </c>
      <c r="J237" s="127" t="s">
        <v>1024</v>
      </c>
      <c r="K237" s="128">
        <v>39400</v>
      </c>
      <c r="L237" s="35" t="s">
        <v>197</v>
      </c>
      <c r="M237" s="35">
        <v>961213</v>
      </c>
      <c r="N237" s="42" t="s">
        <v>765</v>
      </c>
      <c r="O237" s="217">
        <v>19440</v>
      </c>
      <c r="P237" s="6"/>
      <c r="Q237" s="6"/>
    </row>
    <row r="238" spans="1:17" s="141" customFormat="1" ht="91.5" customHeight="1">
      <c r="A238" s="160">
        <v>6</v>
      </c>
      <c r="B238" s="79">
        <v>235</v>
      </c>
      <c r="C238" s="39" t="s">
        <v>545</v>
      </c>
      <c r="D238" s="45" t="s">
        <v>253</v>
      </c>
      <c r="E238" s="39" t="s">
        <v>546</v>
      </c>
      <c r="F238" s="142">
        <v>33086</v>
      </c>
      <c r="G238" s="150" t="s">
        <v>866</v>
      </c>
      <c r="H238" s="211">
        <v>10.8</v>
      </c>
      <c r="I238" s="217">
        <f t="shared" si="3"/>
        <v>19440</v>
      </c>
      <c r="J238" s="127" t="s">
        <v>1024</v>
      </c>
      <c r="K238" s="128">
        <v>39400</v>
      </c>
      <c r="L238" s="35" t="s">
        <v>197</v>
      </c>
      <c r="M238" s="35">
        <v>961213</v>
      </c>
      <c r="N238" s="42" t="s">
        <v>765</v>
      </c>
      <c r="O238" s="217">
        <v>19440</v>
      </c>
      <c r="P238" s="6"/>
      <c r="Q238" s="6"/>
    </row>
    <row r="239" spans="1:17" s="141" customFormat="1" ht="116.25" customHeight="1">
      <c r="A239" s="160">
        <v>6</v>
      </c>
      <c r="B239" s="79">
        <v>236</v>
      </c>
      <c r="C239" s="39" t="s">
        <v>547</v>
      </c>
      <c r="D239" s="39" t="s">
        <v>255</v>
      </c>
      <c r="E239" s="37" t="s">
        <v>1753</v>
      </c>
      <c r="F239" s="159">
        <v>34731</v>
      </c>
      <c r="G239" s="95" t="s">
        <v>867</v>
      </c>
      <c r="H239" s="211">
        <v>4.05</v>
      </c>
      <c r="I239" s="217">
        <f t="shared" si="3"/>
        <v>7290</v>
      </c>
      <c r="J239" s="127" t="s">
        <v>1024</v>
      </c>
      <c r="K239" s="128">
        <v>39400</v>
      </c>
      <c r="L239" s="35" t="s">
        <v>197</v>
      </c>
      <c r="M239" s="35">
        <v>961213</v>
      </c>
      <c r="N239" s="42" t="s">
        <v>765</v>
      </c>
      <c r="O239" s="217">
        <v>7290</v>
      </c>
      <c r="P239" s="6"/>
      <c r="Q239" s="6"/>
    </row>
    <row r="240" spans="1:17" s="141" customFormat="1" ht="105.75" customHeight="1">
      <c r="A240" s="160">
        <v>6</v>
      </c>
      <c r="B240" s="79">
        <v>237</v>
      </c>
      <c r="C240" s="39" t="s">
        <v>547</v>
      </c>
      <c r="D240" s="39" t="s">
        <v>255</v>
      </c>
      <c r="E240" s="37" t="s">
        <v>1753</v>
      </c>
      <c r="F240" s="159">
        <v>34731</v>
      </c>
      <c r="G240" s="95" t="s">
        <v>868</v>
      </c>
      <c r="H240" s="211">
        <v>1.5</v>
      </c>
      <c r="I240" s="217">
        <f t="shared" si="3"/>
        <v>2700</v>
      </c>
      <c r="J240" s="127" t="s">
        <v>1024</v>
      </c>
      <c r="K240" s="128">
        <v>39400</v>
      </c>
      <c r="L240" s="35" t="s">
        <v>197</v>
      </c>
      <c r="M240" s="35">
        <v>961213</v>
      </c>
      <c r="N240" s="42" t="s">
        <v>765</v>
      </c>
      <c r="O240" s="217">
        <v>2700</v>
      </c>
      <c r="P240" s="6"/>
      <c r="Q240" s="6"/>
    </row>
    <row r="241" spans="1:17" s="141" customFormat="1" ht="120.75" customHeight="1">
      <c r="A241" s="160">
        <v>6</v>
      </c>
      <c r="B241" s="79">
        <v>238</v>
      </c>
      <c r="C241" s="39" t="s">
        <v>547</v>
      </c>
      <c r="D241" s="39" t="s">
        <v>255</v>
      </c>
      <c r="E241" s="37" t="s">
        <v>1753</v>
      </c>
      <c r="F241" s="159">
        <v>34731</v>
      </c>
      <c r="G241" s="95" t="s">
        <v>869</v>
      </c>
      <c r="H241" s="211">
        <v>3.6</v>
      </c>
      <c r="I241" s="217">
        <f t="shared" si="3"/>
        <v>6480</v>
      </c>
      <c r="J241" s="127" t="s">
        <v>1024</v>
      </c>
      <c r="K241" s="128">
        <v>39400</v>
      </c>
      <c r="L241" s="35" t="s">
        <v>197</v>
      </c>
      <c r="M241" s="35">
        <v>961213</v>
      </c>
      <c r="N241" s="42" t="s">
        <v>765</v>
      </c>
      <c r="O241" s="217">
        <v>6480</v>
      </c>
      <c r="P241" s="6"/>
      <c r="Q241" s="6"/>
    </row>
    <row r="242" spans="1:17" s="141" customFormat="1" ht="97.5" customHeight="1">
      <c r="A242" s="160">
        <v>6</v>
      </c>
      <c r="B242" s="79">
        <v>239</v>
      </c>
      <c r="C242" s="39" t="s">
        <v>547</v>
      </c>
      <c r="D242" s="39" t="s">
        <v>255</v>
      </c>
      <c r="E242" s="37" t="s">
        <v>1753</v>
      </c>
      <c r="F242" s="159">
        <v>34731</v>
      </c>
      <c r="G242" s="95" t="s">
        <v>870</v>
      </c>
      <c r="H242" s="211">
        <v>2.25</v>
      </c>
      <c r="I242" s="217">
        <f t="shared" si="3"/>
        <v>4050</v>
      </c>
      <c r="J242" s="127" t="s">
        <v>1024</v>
      </c>
      <c r="K242" s="128">
        <v>39400</v>
      </c>
      <c r="L242" s="35" t="s">
        <v>197</v>
      </c>
      <c r="M242" s="35">
        <v>961213</v>
      </c>
      <c r="N242" s="42" t="s">
        <v>765</v>
      </c>
      <c r="O242" s="217">
        <v>4050</v>
      </c>
      <c r="P242" s="6"/>
      <c r="Q242" s="6"/>
    </row>
    <row r="243" spans="1:17" s="141" customFormat="1" ht="114" customHeight="1">
      <c r="A243" s="160">
        <v>6</v>
      </c>
      <c r="B243" s="79">
        <v>240</v>
      </c>
      <c r="C243" s="39" t="s">
        <v>547</v>
      </c>
      <c r="D243" s="39" t="s">
        <v>255</v>
      </c>
      <c r="E243" s="37" t="s">
        <v>1753</v>
      </c>
      <c r="F243" s="159">
        <v>34731</v>
      </c>
      <c r="G243" s="95" t="s">
        <v>871</v>
      </c>
      <c r="H243" s="211">
        <v>3.6</v>
      </c>
      <c r="I243" s="217">
        <f t="shared" si="3"/>
        <v>6480</v>
      </c>
      <c r="J243" s="127" t="s">
        <v>1024</v>
      </c>
      <c r="K243" s="128">
        <v>39400</v>
      </c>
      <c r="L243" s="35" t="s">
        <v>197</v>
      </c>
      <c r="M243" s="35">
        <v>961213</v>
      </c>
      <c r="N243" s="42" t="s">
        <v>765</v>
      </c>
      <c r="O243" s="217">
        <v>6480</v>
      </c>
      <c r="P243" s="6"/>
      <c r="Q243" s="6"/>
    </row>
    <row r="244" spans="1:17" s="141" customFormat="1" ht="136.5" customHeight="1">
      <c r="A244" s="160">
        <v>6</v>
      </c>
      <c r="B244" s="79">
        <v>241</v>
      </c>
      <c r="C244" s="39" t="s">
        <v>547</v>
      </c>
      <c r="D244" s="39" t="s">
        <v>255</v>
      </c>
      <c r="E244" s="37" t="s">
        <v>1753</v>
      </c>
      <c r="F244" s="159">
        <v>34731</v>
      </c>
      <c r="G244" s="95" t="s">
        <v>872</v>
      </c>
      <c r="H244" s="211">
        <v>6</v>
      </c>
      <c r="I244" s="217">
        <f t="shared" si="3"/>
        <v>10800</v>
      </c>
      <c r="J244" s="127" t="s">
        <v>1024</v>
      </c>
      <c r="K244" s="128">
        <v>39400</v>
      </c>
      <c r="L244" s="35" t="s">
        <v>197</v>
      </c>
      <c r="M244" s="35">
        <v>961213</v>
      </c>
      <c r="N244" s="42" t="s">
        <v>765</v>
      </c>
      <c r="O244" s="217">
        <v>10800</v>
      </c>
      <c r="P244" s="6"/>
      <c r="Q244" s="6"/>
    </row>
    <row r="245" spans="1:17" s="141" customFormat="1" ht="110.25" customHeight="1">
      <c r="A245" s="160">
        <v>6</v>
      </c>
      <c r="B245" s="79">
        <v>242</v>
      </c>
      <c r="C245" s="39" t="s">
        <v>547</v>
      </c>
      <c r="D245" s="39" t="s">
        <v>255</v>
      </c>
      <c r="E245" s="37" t="s">
        <v>1753</v>
      </c>
      <c r="F245" s="159">
        <v>34731</v>
      </c>
      <c r="G245" s="95" t="s">
        <v>787</v>
      </c>
      <c r="H245" s="211">
        <v>2.25</v>
      </c>
      <c r="I245" s="217">
        <f t="shared" si="3"/>
        <v>4050</v>
      </c>
      <c r="J245" s="127" t="s">
        <v>1024</v>
      </c>
      <c r="K245" s="128">
        <v>39400</v>
      </c>
      <c r="L245" s="35" t="s">
        <v>197</v>
      </c>
      <c r="M245" s="35">
        <v>961213</v>
      </c>
      <c r="N245" s="42" t="s">
        <v>765</v>
      </c>
      <c r="O245" s="217">
        <v>4050</v>
      </c>
      <c r="P245" s="6"/>
      <c r="Q245" s="6"/>
    </row>
    <row r="246" spans="1:17" s="141" customFormat="1" ht="99">
      <c r="A246" s="160">
        <v>6</v>
      </c>
      <c r="B246" s="79">
        <v>243</v>
      </c>
      <c r="C246" s="39" t="s">
        <v>547</v>
      </c>
      <c r="D246" s="39" t="s">
        <v>255</v>
      </c>
      <c r="E246" s="37" t="s">
        <v>1753</v>
      </c>
      <c r="F246" s="159">
        <v>34731</v>
      </c>
      <c r="G246" s="95" t="s">
        <v>788</v>
      </c>
      <c r="H246" s="211">
        <v>3.6</v>
      </c>
      <c r="I246" s="217">
        <f t="shared" si="3"/>
        <v>6480</v>
      </c>
      <c r="J246" s="127" t="s">
        <v>1024</v>
      </c>
      <c r="K246" s="128">
        <v>39400</v>
      </c>
      <c r="L246" s="35" t="s">
        <v>197</v>
      </c>
      <c r="M246" s="35">
        <v>961213</v>
      </c>
      <c r="N246" s="42" t="s">
        <v>765</v>
      </c>
      <c r="O246" s="217">
        <v>6480</v>
      </c>
      <c r="P246" s="6"/>
      <c r="Q246" s="6"/>
    </row>
    <row r="247" spans="1:17" s="141" customFormat="1" ht="82.5">
      <c r="A247" s="160">
        <v>6</v>
      </c>
      <c r="B247" s="79">
        <v>244</v>
      </c>
      <c r="C247" s="39" t="s">
        <v>547</v>
      </c>
      <c r="D247" s="39" t="s">
        <v>255</v>
      </c>
      <c r="E247" s="37" t="s">
        <v>1753</v>
      </c>
      <c r="F247" s="159">
        <v>34731</v>
      </c>
      <c r="G247" s="95" t="s">
        <v>789</v>
      </c>
      <c r="H247" s="211">
        <v>4.5</v>
      </c>
      <c r="I247" s="217">
        <f t="shared" si="3"/>
        <v>8100</v>
      </c>
      <c r="J247" s="127" t="s">
        <v>1024</v>
      </c>
      <c r="K247" s="128">
        <v>39400</v>
      </c>
      <c r="L247" s="35" t="s">
        <v>197</v>
      </c>
      <c r="M247" s="35">
        <v>961213</v>
      </c>
      <c r="N247" s="42" t="s">
        <v>765</v>
      </c>
      <c r="O247" s="217">
        <v>8100</v>
      </c>
      <c r="P247" s="6"/>
      <c r="Q247" s="6"/>
    </row>
    <row r="248" spans="1:17" s="141" customFormat="1" ht="100.5" customHeight="1">
      <c r="A248" s="160">
        <v>6</v>
      </c>
      <c r="B248" s="79">
        <v>245</v>
      </c>
      <c r="C248" s="39" t="s">
        <v>547</v>
      </c>
      <c r="D248" s="39" t="s">
        <v>255</v>
      </c>
      <c r="E248" s="37" t="s">
        <v>1753</v>
      </c>
      <c r="F248" s="159">
        <v>34731</v>
      </c>
      <c r="G248" s="95" t="s">
        <v>790</v>
      </c>
      <c r="H248" s="211">
        <v>2.7</v>
      </c>
      <c r="I248" s="217">
        <f t="shared" si="3"/>
        <v>4860</v>
      </c>
      <c r="J248" s="127" t="s">
        <v>1024</v>
      </c>
      <c r="K248" s="128">
        <v>39400</v>
      </c>
      <c r="L248" s="35" t="s">
        <v>197</v>
      </c>
      <c r="M248" s="35">
        <v>961213</v>
      </c>
      <c r="N248" s="42" t="s">
        <v>765</v>
      </c>
      <c r="O248" s="217">
        <v>4860</v>
      </c>
      <c r="P248" s="6"/>
      <c r="Q248" s="6"/>
    </row>
    <row r="249" spans="1:17" s="141" customFormat="1" ht="102" customHeight="1">
      <c r="A249" s="160">
        <v>6</v>
      </c>
      <c r="B249" s="79">
        <v>246</v>
      </c>
      <c r="C249" s="39" t="s">
        <v>547</v>
      </c>
      <c r="D249" s="39" t="s">
        <v>255</v>
      </c>
      <c r="E249" s="37" t="s">
        <v>1753</v>
      </c>
      <c r="F249" s="159">
        <v>34731</v>
      </c>
      <c r="G249" s="95" t="s">
        <v>791</v>
      </c>
      <c r="H249" s="211">
        <v>1.8</v>
      </c>
      <c r="I249" s="217">
        <f t="shared" si="3"/>
        <v>3240</v>
      </c>
      <c r="J249" s="127" t="s">
        <v>1024</v>
      </c>
      <c r="K249" s="128">
        <v>39400</v>
      </c>
      <c r="L249" s="35" t="s">
        <v>197</v>
      </c>
      <c r="M249" s="35">
        <v>961213</v>
      </c>
      <c r="N249" s="42" t="s">
        <v>765</v>
      </c>
      <c r="O249" s="217">
        <v>3240</v>
      </c>
      <c r="P249" s="6"/>
      <c r="Q249" s="6"/>
    </row>
    <row r="250" spans="1:17" s="141" customFormat="1" ht="104.25" customHeight="1">
      <c r="A250" s="160">
        <v>6</v>
      </c>
      <c r="B250" s="79">
        <v>247</v>
      </c>
      <c r="C250" s="39" t="s">
        <v>547</v>
      </c>
      <c r="D250" s="39" t="s">
        <v>255</v>
      </c>
      <c r="E250" s="37" t="s">
        <v>1753</v>
      </c>
      <c r="F250" s="159">
        <v>34731</v>
      </c>
      <c r="G250" s="95" t="s">
        <v>792</v>
      </c>
      <c r="H250" s="211">
        <v>2.25</v>
      </c>
      <c r="I250" s="217">
        <f t="shared" si="3"/>
        <v>4050</v>
      </c>
      <c r="J250" s="127" t="s">
        <v>1024</v>
      </c>
      <c r="K250" s="128">
        <v>39400</v>
      </c>
      <c r="L250" s="35" t="s">
        <v>197</v>
      </c>
      <c r="M250" s="35">
        <v>961213</v>
      </c>
      <c r="N250" s="42" t="s">
        <v>765</v>
      </c>
      <c r="O250" s="217">
        <v>4050</v>
      </c>
      <c r="P250" s="6"/>
      <c r="Q250" s="6"/>
    </row>
    <row r="251" spans="1:17" s="141" customFormat="1" ht="105" customHeight="1">
      <c r="A251" s="160">
        <v>6</v>
      </c>
      <c r="B251" s="79">
        <v>248</v>
      </c>
      <c r="C251" s="39" t="s">
        <v>547</v>
      </c>
      <c r="D251" s="39" t="s">
        <v>255</v>
      </c>
      <c r="E251" s="37" t="s">
        <v>1753</v>
      </c>
      <c r="F251" s="159">
        <v>34731</v>
      </c>
      <c r="G251" s="95" t="s">
        <v>793</v>
      </c>
      <c r="H251" s="211">
        <v>2.25</v>
      </c>
      <c r="I251" s="217">
        <f t="shared" si="3"/>
        <v>4050</v>
      </c>
      <c r="J251" s="127" t="s">
        <v>1024</v>
      </c>
      <c r="K251" s="128">
        <v>39400</v>
      </c>
      <c r="L251" s="35" t="s">
        <v>197</v>
      </c>
      <c r="M251" s="35">
        <v>961213</v>
      </c>
      <c r="N251" s="42" t="s">
        <v>765</v>
      </c>
      <c r="O251" s="217">
        <v>4050</v>
      </c>
      <c r="P251" s="6"/>
      <c r="Q251" s="6"/>
    </row>
    <row r="252" spans="1:17" s="141" customFormat="1" ht="86.25" customHeight="1">
      <c r="A252" s="160">
        <v>6</v>
      </c>
      <c r="B252" s="79">
        <v>249</v>
      </c>
      <c r="C252" s="39" t="s">
        <v>547</v>
      </c>
      <c r="D252" s="39" t="s">
        <v>255</v>
      </c>
      <c r="E252" s="37" t="s">
        <v>1753</v>
      </c>
      <c r="F252" s="159">
        <v>34731</v>
      </c>
      <c r="G252" s="95" t="s">
        <v>794</v>
      </c>
      <c r="H252" s="211">
        <v>2.25</v>
      </c>
      <c r="I252" s="217">
        <f t="shared" si="3"/>
        <v>4050</v>
      </c>
      <c r="J252" s="127" t="s">
        <v>1024</v>
      </c>
      <c r="K252" s="128">
        <v>39400</v>
      </c>
      <c r="L252" s="35" t="s">
        <v>197</v>
      </c>
      <c r="M252" s="35">
        <v>961213</v>
      </c>
      <c r="N252" s="42" t="s">
        <v>765</v>
      </c>
      <c r="O252" s="217">
        <v>4050</v>
      </c>
      <c r="P252" s="6"/>
      <c r="Q252" s="6"/>
    </row>
    <row r="253" spans="1:17" s="141" customFormat="1" ht="120.75" customHeight="1">
      <c r="A253" s="160">
        <v>6</v>
      </c>
      <c r="B253" s="79">
        <v>250</v>
      </c>
      <c r="C253" s="39" t="s">
        <v>547</v>
      </c>
      <c r="D253" s="39" t="s">
        <v>255</v>
      </c>
      <c r="E253" s="37" t="s">
        <v>1753</v>
      </c>
      <c r="F253" s="142"/>
      <c r="G253" s="102" t="s">
        <v>795</v>
      </c>
      <c r="H253" s="211">
        <v>3.6</v>
      </c>
      <c r="I253" s="217">
        <f t="shared" si="3"/>
        <v>6480</v>
      </c>
      <c r="J253" s="127" t="s">
        <v>1024</v>
      </c>
      <c r="K253" s="128">
        <v>39400</v>
      </c>
      <c r="L253" s="35" t="s">
        <v>197</v>
      </c>
      <c r="M253" s="35">
        <v>961213</v>
      </c>
      <c r="N253" s="42" t="s">
        <v>765</v>
      </c>
      <c r="O253" s="217">
        <v>6480</v>
      </c>
      <c r="P253" s="6"/>
      <c r="Q253" s="6"/>
    </row>
    <row r="254" spans="1:17" s="141" customFormat="1" ht="118.5" customHeight="1">
      <c r="A254" s="160">
        <v>6</v>
      </c>
      <c r="B254" s="79">
        <v>251</v>
      </c>
      <c r="C254" s="39" t="s">
        <v>547</v>
      </c>
      <c r="D254" s="39" t="s">
        <v>255</v>
      </c>
      <c r="E254" s="37" t="s">
        <v>1753</v>
      </c>
      <c r="F254" s="159">
        <v>34731</v>
      </c>
      <c r="G254" s="102" t="s">
        <v>1044</v>
      </c>
      <c r="H254" s="211">
        <v>1.8</v>
      </c>
      <c r="I254" s="217">
        <f t="shared" si="3"/>
        <v>3240</v>
      </c>
      <c r="J254" s="127" t="s">
        <v>1024</v>
      </c>
      <c r="K254" s="128">
        <v>39400</v>
      </c>
      <c r="L254" s="35" t="s">
        <v>197</v>
      </c>
      <c r="M254" s="35">
        <v>961213</v>
      </c>
      <c r="N254" s="42" t="s">
        <v>765</v>
      </c>
      <c r="O254" s="217">
        <v>3240</v>
      </c>
      <c r="P254" s="6"/>
      <c r="Q254" s="6"/>
    </row>
    <row r="255" spans="1:17" s="141" customFormat="1" ht="133.5" customHeight="1">
      <c r="A255" s="160">
        <v>6</v>
      </c>
      <c r="B255" s="79">
        <v>252</v>
      </c>
      <c r="C255" s="39" t="s">
        <v>547</v>
      </c>
      <c r="D255" s="39" t="s">
        <v>255</v>
      </c>
      <c r="E255" s="37" t="s">
        <v>1753</v>
      </c>
      <c r="F255" s="159">
        <v>34731</v>
      </c>
      <c r="G255" s="102" t="s">
        <v>1045</v>
      </c>
      <c r="H255" s="211">
        <v>3.6</v>
      </c>
      <c r="I255" s="217">
        <f t="shared" si="3"/>
        <v>6480</v>
      </c>
      <c r="J255" s="127" t="s">
        <v>1024</v>
      </c>
      <c r="K255" s="128">
        <v>39400</v>
      </c>
      <c r="L255" s="35" t="s">
        <v>197</v>
      </c>
      <c r="M255" s="35">
        <v>961213</v>
      </c>
      <c r="N255" s="42" t="s">
        <v>765</v>
      </c>
      <c r="O255" s="217">
        <v>6480</v>
      </c>
      <c r="P255" s="6"/>
      <c r="Q255" s="6"/>
    </row>
    <row r="256" spans="1:17" s="141" customFormat="1" ht="95.25" customHeight="1">
      <c r="A256" s="160">
        <v>6</v>
      </c>
      <c r="B256" s="79">
        <v>253</v>
      </c>
      <c r="C256" s="39" t="s">
        <v>547</v>
      </c>
      <c r="D256" s="39" t="s">
        <v>255</v>
      </c>
      <c r="E256" s="37" t="s">
        <v>1753</v>
      </c>
      <c r="F256" s="159">
        <v>34731</v>
      </c>
      <c r="G256" s="102" t="s">
        <v>1046</v>
      </c>
      <c r="H256" s="211">
        <v>2.25</v>
      </c>
      <c r="I256" s="217">
        <f t="shared" si="3"/>
        <v>4050</v>
      </c>
      <c r="J256" s="127" t="s">
        <v>1024</v>
      </c>
      <c r="K256" s="128">
        <v>39400</v>
      </c>
      <c r="L256" s="35" t="s">
        <v>197</v>
      </c>
      <c r="M256" s="35">
        <v>961213</v>
      </c>
      <c r="N256" s="42" t="s">
        <v>765</v>
      </c>
      <c r="O256" s="217">
        <v>4050</v>
      </c>
      <c r="P256" s="6"/>
      <c r="Q256" s="6"/>
    </row>
    <row r="257" spans="1:17" s="141" customFormat="1" ht="113.25" customHeight="1">
      <c r="A257" s="160">
        <v>6</v>
      </c>
      <c r="B257" s="79">
        <v>254</v>
      </c>
      <c r="C257" s="39" t="s">
        <v>547</v>
      </c>
      <c r="D257" s="39" t="s">
        <v>255</v>
      </c>
      <c r="E257" s="37" t="s">
        <v>1753</v>
      </c>
      <c r="F257" s="159">
        <v>34731</v>
      </c>
      <c r="G257" s="102" t="s">
        <v>1047</v>
      </c>
      <c r="H257" s="211">
        <v>2.25</v>
      </c>
      <c r="I257" s="217">
        <f t="shared" si="3"/>
        <v>4050</v>
      </c>
      <c r="J257" s="127" t="s">
        <v>1024</v>
      </c>
      <c r="K257" s="128">
        <v>39400</v>
      </c>
      <c r="L257" s="35" t="s">
        <v>197</v>
      </c>
      <c r="M257" s="35">
        <v>961213</v>
      </c>
      <c r="N257" s="42" t="s">
        <v>765</v>
      </c>
      <c r="O257" s="217">
        <v>4050</v>
      </c>
      <c r="P257" s="6"/>
      <c r="Q257" s="6"/>
    </row>
    <row r="258" spans="1:17" s="141" customFormat="1" ht="74.25" customHeight="1">
      <c r="A258" s="160">
        <v>6</v>
      </c>
      <c r="B258" s="79">
        <v>255</v>
      </c>
      <c r="C258" s="39" t="s">
        <v>547</v>
      </c>
      <c r="D258" s="39" t="s">
        <v>255</v>
      </c>
      <c r="E258" s="37" t="s">
        <v>1753</v>
      </c>
      <c r="F258" s="159">
        <v>34731</v>
      </c>
      <c r="G258" s="95" t="s">
        <v>1048</v>
      </c>
      <c r="H258" s="211">
        <v>0.8</v>
      </c>
      <c r="I258" s="217">
        <f t="shared" si="3"/>
        <v>1440</v>
      </c>
      <c r="J258" s="127" t="s">
        <v>1024</v>
      </c>
      <c r="K258" s="128">
        <v>39400</v>
      </c>
      <c r="L258" s="35" t="s">
        <v>197</v>
      </c>
      <c r="M258" s="35">
        <v>961213</v>
      </c>
      <c r="N258" s="42" t="s">
        <v>765</v>
      </c>
      <c r="O258" s="217">
        <v>1440</v>
      </c>
      <c r="P258" s="6"/>
      <c r="Q258" s="6"/>
    </row>
    <row r="259" spans="1:17" s="141" customFormat="1" ht="84" customHeight="1">
      <c r="A259" s="160">
        <v>6</v>
      </c>
      <c r="B259" s="79">
        <v>256</v>
      </c>
      <c r="C259" s="39" t="s">
        <v>547</v>
      </c>
      <c r="D259" s="39" t="s">
        <v>255</v>
      </c>
      <c r="E259" s="37" t="s">
        <v>1753</v>
      </c>
      <c r="F259" s="159">
        <v>34731</v>
      </c>
      <c r="G259" s="95" t="s">
        <v>1049</v>
      </c>
      <c r="H259" s="211">
        <v>0.8</v>
      </c>
      <c r="I259" s="217">
        <f t="shared" si="3"/>
        <v>1440</v>
      </c>
      <c r="J259" s="127" t="s">
        <v>1024</v>
      </c>
      <c r="K259" s="128">
        <v>39400</v>
      </c>
      <c r="L259" s="35" t="s">
        <v>197</v>
      </c>
      <c r="M259" s="35">
        <v>961213</v>
      </c>
      <c r="N259" s="42" t="s">
        <v>765</v>
      </c>
      <c r="O259" s="217">
        <v>1440</v>
      </c>
      <c r="P259" s="6"/>
      <c r="Q259" s="6"/>
    </row>
    <row r="260" spans="1:17" s="141" customFormat="1" ht="69.75" customHeight="1">
      <c r="A260" s="160">
        <v>6</v>
      </c>
      <c r="B260" s="79">
        <v>257</v>
      </c>
      <c r="C260" s="39" t="s">
        <v>547</v>
      </c>
      <c r="D260" s="39" t="s">
        <v>255</v>
      </c>
      <c r="E260" s="37" t="s">
        <v>1753</v>
      </c>
      <c r="F260" s="159">
        <v>34731</v>
      </c>
      <c r="G260" s="95" t="s">
        <v>1050</v>
      </c>
      <c r="H260" s="211">
        <v>0.5</v>
      </c>
      <c r="I260" s="217">
        <f t="shared" si="3"/>
        <v>900</v>
      </c>
      <c r="J260" s="127" t="s">
        <v>1024</v>
      </c>
      <c r="K260" s="128">
        <v>39400</v>
      </c>
      <c r="L260" s="35" t="s">
        <v>197</v>
      </c>
      <c r="M260" s="35">
        <v>961213</v>
      </c>
      <c r="N260" s="42" t="s">
        <v>765</v>
      </c>
      <c r="O260" s="217">
        <v>900</v>
      </c>
      <c r="P260" s="6"/>
      <c r="Q260" s="6"/>
    </row>
    <row r="261" spans="1:17" s="141" customFormat="1" ht="87.75" customHeight="1">
      <c r="A261" s="160">
        <v>6</v>
      </c>
      <c r="B261" s="79">
        <v>258</v>
      </c>
      <c r="C261" s="39" t="s">
        <v>547</v>
      </c>
      <c r="D261" s="39" t="s">
        <v>255</v>
      </c>
      <c r="E261" s="37" t="s">
        <v>1753</v>
      </c>
      <c r="F261" s="159">
        <v>34731</v>
      </c>
      <c r="G261" s="95" t="s">
        <v>1051</v>
      </c>
      <c r="H261" s="211">
        <v>0.8</v>
      </c>
      <c r="I261" s="217">
        <f t="shared" si="3"/>
        <v>1440</v>
      </c>
      <c r="J261" s="127" t="s">
        <v>1024</v>
      </c>
      <c r="K261" s="128">
        <v>39400</v>
      </c>
      <c r="L261" s="35" t="s">
        <v>197</v>
      </c>
      <c r="M261" s="35">
        <v>961213</v>
      </c>
      <c r="N261" s="42" t="s">
        <v>765</v>
      </c>
      <c r="O261" s="217">
        <v>1440</v>
      </c>
      <c r="P261" s="6"/>
      <c r="Q261" s="6"/>
    </row>
    <row r="262" spans="1:17" s="141" customFormat="1" ht="66">
      <c r="A262" s="160">
        <v>6</v>
      </c>
      <c r="B262" s="79">
        <v>259</v>
      </c>
      <c r="C262" s="39" t="s">
        <v>547</v>
      </c>
      <c r="D262" s="39" t="s">
        <v>255</v>
      </c>
      <c r="E262" s="37" t="s">
        <v>1753</v>
      </c>
      <c r="F262" s="159">
        <v>34731</v>
      </c>
      <c r="G262" s="95" t="s">
        <v>1052</v>
      </c>
      <c r="H262" s="211">
        <v>0.6</v>
      </c>
      <c r="I262" s="217">
        <f aca="true" t="shared" si="4" ref="I262:I325">H262*1800</f>
        <v>1080</v>
      </c>
      <c r="J262" s="127" t="s">
        <v>1024</v>
      </c>
      <c r="K262" s="128">
        <v>39400</v>
      </c>
      <c r="L262" s="35" t="s">
        <v>197</v>
      </c>
      <c r="M262" s="35">
        <v>961213</v>
      </c>
      <c r="N262" s="42" t="s">
        <v>765</v>
      </c>
      <c r="O262" s="217">
        <v>1080</v>
      </c>
      <c r="P262" s="6"/>
      <c r="Q262" s="6"/>
    </row>
    <row r="263" spans="1:17" s="141" customFormat="1" ht="66">
      <c r="A263" s="160">
        <v>6</v>
      </c>
      <c r="B263" s="79">
        <v>260</v>
      </c>
      <c r="C263" s="39" t="s">
        <v>547</v>
      </c>
      <c r="D263" s="39" t="s">
        <v>255</v>
      </c>
      <c r="E263" s="37" t="s">
        <v>1753</v>
      </c>
      <c r="F263" s="159">
        <v>34731</v>
      </c>
      <c r="G263" s="95" t="s">
        <v>1053</v>
      </c>
      <c r="H263" s="211">
        <v>0.8</v>
      </c>
      <c r="I263" s="217">
        <f t="shared" si="4"/>
        <v>1440</v>
      </c>
      <c r="J263" s="127" t="s">
        <v>1024</v>
      </c>
      <c r="K263" s="128">
        <v>39400</v>
      </c>
      <c r="L263" s="35" t="s">
        <v>197</v>
      </c>
      <c r="M263" s="35">
        <v>961213</v>
      </c>
      <c r="N263" s="42" t="s">
        <v>765</v>
      </c>
      <c r="O263" s="217">
        <v>1440</v>
      </c>
      <c r="P263" s="6"/>
      <c r="Q263" s="6"/>
    </row>
    <row r="264" spans="1:17" s="141" customFormat="1" ht="66">
      <c r="A264" s="160">
        <v>6</v>
      </c>
      <c r="B264" s="79">
        <v>261</v>
      </c>
      <c r="C264" s="39" t="s">
        <v>547</v>
      </c>
      <c r="D264" s="39" t="s">
        <v>255</v>
      </c>
      <c r="E264" s="37" t="s">
        <v>1753</v>
      </c>
      <c r="F264" s="159">
        <v>34731</v>
      </c>
      <c r="G264" s="95" t="s">
        <v>1054</v>
      </c>
      <c r="H264" s="211">
        <v>0.8</v>
      </c>
      <c r="I264" s="217">
        <f t="shared" si="4"/>
        <v>1440</v>
      </c>
      <c r="J264" s="127" t="s">
        <v>1024</v>
      </c>
      <c r="K264" s="128">
        <v>39400</v>
      </c>
      <c r="L264" s="35" t="s">
        <v>197</v>
      </c>
      <c r="M264" s="35">
        <v>961213</v>
      </c>
      <c r="N264" s="42" t="s">
        <v>765</v>
      </c>
      <c r="O264" s="217">
        <v>1440</v>
      </c>
      <c r="P264" s="6"/>
      <c r="Q264" s="6"/>
    </row>
    <row r="265" spans="1:17" s="141" customFormat="1" ht="82.5">
      <c r="A265" s="160">
        <v>6</v>
      </c>
      <c r="B265" s="79">
        <v>262</v>
      </c>
      <c r="C265" s="39" t="s">
        <v>547</v>
      </c>
      <c r="D265" s="39" t="s">
        <v>255</v>
      </c>
      <c r="E265" s="37" t="s">
        <v>1753</v>
      </c>
      <c r="F265" s="159">
        <v>34731</v>
      </c>
      <c r="G265" s="95" t="s">
        <v>1055</v>
      </c>
      <c r="H265" s="211">
        <v>0.5</v>
      </c>
      <c r="I265" s="217">
        <f t="shared" si="4"/>
        <v>900</v>
      </c>
      <c r="J265" s="127" t="s">
        <v>1024</v>
      </c>
      <c r="K265" s="128">
        <v>39400</v>
      </c>
      <c r="L265" s="35" t="s">
        <v>197</v>
      </c>
      <c r="M265" s="35">
        <v>961213</v>
      </c>
      <c r="N265" s="42" t="s">
        <v>765</v>
      </c>
      <c r="O265" s="217">
        <v>900</v>
      </c>
      <c r="P265" s="6"/>
      <c r="Q265" s="6"/>
    </row>
    <row r="266" spans="1:17" s="141" customFormat="1" ht="72.75" customHeight="1">
      <c r="A266" s="160">
        <v>6</v>
      </c>
      <c r="B266" s="79">
        <v>263</v>
      </c>
      <c r="C266" s="39" t="s">
        <v>547</v>
      </c>
      <c r="D266" s="39" t="s">
        <v>255</v>
      </c>
      <c r="E266" s="37" t="s">
        <v>1753</v>
      </c>
      <c r="F266" s="159">
        <v>34731</v>
      </c>
      <c r="G266" s="95" t="s">
        <v>1056</v>
      </c>
      <c r="H266" s="211">
        <v>0.8</v>
      </c>
      <c r="I266" s="217">
        <f t="shared" si="4"/>
        <v>1440</v>
      </c>
      <c r="J266" s="127" t="s">
        <v>1024</v>
      </c>
      <c r="K266" s="128">
        <v>39400</v>
      </c>
      <c r="L266" s="35" t="s">
        <v>197</v>
      </c>
      <c r="M266" s="35">
        <v>961213</v>
      </c>
      <c r="N266" s="42" t="s">
        <v>765</v>
      </c>
      <c r="O266" s="217">
        <v>1440</v>
      </c>
      <c r="P266" s="6"/>
      <c r="Q266" s="6"/>
    </row>
    <row r="267" spans="1:17" s="141" customFormat="1" ht="66">
      <c r="A267" s="160">
        <v>6</v>
      </c>
      <c r="B267" s="79">
        <v>264</v>
      </c>
      <c r="C267" s="39" t="s">
        <v>547</v>
      </c>
      <c r="D267" s="39" t="s">
        <v>255</v>
      </c>
      <c r="E267" s="37" t="s">
        <v>1753</v>
      </c>
      <c r="F267" s="159">
        <v>34731</v>
      </c>
      <c r="G267" s="95" t="s">
        <v>676</v>
      </c>
      <c r="H267" s="211">
        <v>0.8</v>
      </c>
      <c r="I267" s="217">
        <f t="shared" si="4"/>
        <v>1440</v>
      </c>
      <c r="J267" s="127" t="s">
        <v>1024</v>
      </c>
      <c r="K267" s="128">
        <v>39400</v>
      </c>
      <c r="L267" s="35" t="s">
        <v>197</v>
      </c>
      <c r="M267" s="35">
        <v>961213</v>
      </c>
      <c r="N267" s="42" t="s">
        <v>765</v>
      </c>
      <c r="O267" s="217">
        <v>1440</v>
      </c>
      <c r="P267" s="6"/>
      <c r="Q267" s="6"/>
    </row>
    <row r="268" spans="1:17" s="141" customFormat="1" ht="66">
      <c r="A268" s="160">
        <v>6</v>
      </c>
      <c r="B268" s="79">
        <v>265</v>
      </c>
      <c r="C268" s="39" t="s">
        <v>547</v>
      </c>
      <c r="D268" s="39" t="s">
        <v>255</v>
      </c>
      <c r="E268" s="37" t="s">
        <v>1753</v>
      </c>
      <c r="F268" s="159">
        <v>34731</v>
      </c>
      <c r="G268" s="95" t="s">
        <v>489</v>
      </c>
      <c r="H268" s="211">
        <v>0.6</v>
      </c>
      <c r="I268" s="217">
        <f t="shared" si="4"/>
        <v>1080</v>
      </c>
      <c r="J268" s="127" t="s">
        <v>1024</v>
      </c>
      <c r="K268" s="128">
        <v>39400</v>
      </c>
      <c r="L268" s="35" t="s">
        <v>197</v>
      </c>
      <c r="M268" s="35">
        <v>961213</v>
      </c>
      <c r="N268" s="42" t="s">
        <v>765</v>
      </c>
      <c r="O268" s="217">
        <v>1080</v>
      </c>
      <c r="P268" s="6"/>
      <c r="Q268" s="6"/>
    </row>
    <row r="269" spans="1:17" s="141" customFormat="1" ht="82.5">
      <c r="A269" s="160">
        <v>6</v>
      </c>
      <c r="B269" s="79">
        <v>266</v>
      </c>
      <c r="C269" s="39" t="s">
        <v>547</v>
      </c>
      <c r="D269" s="39" t="s">
        <v>255</v>
      </c>
      <c r="E269" s="37" t="s">
        <v>1753</v>
      </c>
      <c r="F269" s="159">
        <v>34731</v>
      </c>
      <c r="G269" s="95" t="s">
        <v>490</v>
      </c>
      <c r="H269" s="211">
        <v>0.5</v>
      </c>
      <c r="I269" s="217">
        <f t="shared" si="4"/>
        <v>900</v>
      </c>
      <c r="J269" s="127" t="s">
        <v>1024</v>
      </c>
      <c r="K269" s="128">
        <v>39400</v>
      </c>
      <c r="L269" s="35" t="s">
        <v>197</v>
      </c>
      <c r="M269" s="35">
        <v>961213</v>
      </c>
      <c r="N269" s="42" t="s">
        <v>765</v>
      </c>
      <c r="O269" s="217">
        <v>900</v>
      </c>
      <c r="P269" s="6"/>
      <c r="Q269" s="6"/>
    </row>
    <row r="270" spans="1:17" s="141" customFormat="1" ht="66">
      <c r="A270" s="160">
        <v>6</v>
      </c>
      <c r="B270" s="79">
        <v>267</v>
      </c>
      <c r="C270" s="39" t="s">
        <v>547</v>
      </c>
      <c r="D270" s="39" t="s">
        <v>255</v>
      </c>
      <c r="E270" s="37" t="s">
        <v>1753</v>
      </c>
      <c r="F270" s="159">
        <v>34731</v>
      </c>
      <c r="G270" s="95" t="s">
        <v>491</v>
      </c>
      <c r="H270" s="211">
        <v>0.5</v>
      </c>
      <c r="I270" s="217">
        <f t="shared" si="4"/>
        <v>900</v>
      </c>
      <c r="J270" s="127" t="s">
        <v>1024</v>
      </c>
      <c r="K270" s="128">
        <v>39400</v>
      </c>
      <c r="L270" s="35" t="s">
        <v>197</v>
      </c>
      <c r="M270" s="35">
        <v>961213</v>
      </c>
      <c r="N270" s="42" t="s">
        <v>765</v>
      </c>
      <c r="O270" s="217">
        <v>900</v>
      </c>
      <c r="P270" s="6"/>
      <c r="Q270" s="6"/>
    </row>
    <row r="271" spans="1:17" s="141" customFormat="1" ht="66">
      <c r="A271" s="160">
        <v>6</v>
      </c>
      <c r="B271" s="79">
        <v>268</v>
      </c>
      <c r="C271" s="39" t="s">
        <v>547</v>
      </c>
      <c r="D271" s="39" t="s">
        <v>255</v>
      </c>
      <c r="E271" s="37" t="s">
        <v>1753</v>
      </c>
      <c r="F271" s="159">
        <v>34731</v>
      </c>
      <c r="G271" s="95" t="s">
        <v>917</v>
      </c>
      <c r="H271" s="211">
        <v>0.5</v>
      </c>
      <c r="I271" s="217">
        <f t="shared" si="4"/>
        <v>900</v>
      </c>
      <c r="J271" s="127" t="s">
        <v>1024</v>
      </c>
      <c r="K271" s="128">
        <v>39400</v>
      </c>
      <c r="L271" s="35" t="s">
        <v>197</v>
      </c>
      <c r="M271" s="35">
        <v>961213</v>
      </c>
      <c r="N271" s="42" t="s">
        <v>765</v>
      </c>
      <c r="O271" s="217">
        <v>900</v>
      </c>
      <c r="P271" s="6"/>
      <c r="Q271" s="6"/>
    </row>
    <row r="272" spans="1:17" s="141" customFormat="1" ht="69" customHeight="1">
      <c r="A272" s="160">
        <v>6</v>
      </c>
      <c r="B272" s="79">
        <v>269</v>
      </c>
      <c r="C272" s="39" t="s">
        <v>547</v>
      </c>
      <c r="D272" s="39" t="s">
        <v>255</v>
      </c>
      <c r="E272" s="37" t="s">
        <v>1753</v>
      </c>
      <c r="F272" s="159">
        <v>34731</v>
      </c>
      <c r="G272" s="95" t="s">
        <v>918</v>
      </c>
      <c r="H272" s="211">
        <v>0.6</v>
      </c>
      <c r="I272" s="217">
        <f t="shared" si="4"/>
        <v>1080</v>
      </c>
      <c r="J272" s="127" t="s">
        <v>1024</v>
      </c>
      <c r="K272" s="128">
        <v>39400</v>
      </c>
      <c r="L272" s="35" t="s">
        <v>197</v>
      </c>
      <c r="M272" s="35">
        <v>961213</v>
      </c>
      <c r="N272" s="42" t="s">
        <v>765</v>
      </c>
      <c r="O272" s="217">
        <v>1080</v>
      </c>
      <c r="P272" s="6"/>
      <c r="Q272" s="6"/>
    </row>
    <row r="273" spans="1:17" s="141" customFormat="1" ht="66">
      <c r="A273" s="160">
        <v>6</v>
      </c>
      <c r="B273" s="79">
        <v>270</v>
      </c>
      <c r="C273" s="39" t="s">
        <v>547</v>
      </c>
      <c r="D273" s="39" t="s">
        <v>255</v>
      </c>
      <c r="E273" s="37" t="s">
        <v>1753</v>
      </c>
      <c r="F273" s="159">
        <v>34731</v>
      </c>
      <c r="G273" s="95" t="s">
        <v>919</v>
      </c>
      <c r="H273" s="211">
        <v>0.4</v>
      </c>
      <c r="I273" s="217">
        <f t="shared" si="4"/>
        <v>720</v>
      </c>
      <c r="J273" s="127" t="s">
        <v>1024</v>
      </c>
      <c r="K273" s="128">
        <v>39400</v>
      </c>
      <c r="L273" s="35" t="s">
        <v>197</v>
      </c>
      <c r="M273" s="35">
        <v>961213</v>
      </c>
      <c r="N273" s="42" t="s">
        <v>765</v>
      </c>
      <c r="O273" s="217">
        <v>720</v>
      </c>
      <c r="P273" s="6"/>
      <c r="Q273" s="6"/>
    </row>
    <row r="274" spans="1:17" s="141" customFormat="1" ht="66">
      <c r="A274" s="160">
        <v>6</v>
      </c>
      <c r="B274" s="79">
        <v>271</v>
      </c>
      <c r="C274" s="39" t="s">
        <v>547</v>
      </c>
      <c r="D274" s="39" t="s">
        <v>255</v>
      </c>
      <c r="E274" s="37" t="s">
        <v>1753</v>
      </c>
      <c r="F274" s="159">
        <v>34731</v>
      </c>
      <c r="G274" s="95" t="s">
        <v>920</v>
      </c>
      <c r="H274" s="211">
        <v>0.5</v>
      </c>
      <c r="I274" s="217">
        <f t="shared" si="4"/>
        <v>900</v>
      </c>
      <c r="J274" s="127" t="s">
        <v>1024</v>
      </c>
      <c r="K274" s="128">
        <v>39400</v>
      </c>
      <c r="L274" s="35" t="s">
        <v>197</v>
      </c>
      <c r="M274" s="35">
        <v>961213</v>
      </c>
      <c r="N274" s="42" t="s">
        <v>765</v>
      </c>
      <c r="O274" s="217">
        <v>900</v>
      </c>
      <c r="P274" s="6"/>
      <c r="Q274" s="6"/>
    </row>
    <row r="275" spans="1:17" s="141" customFormat="1" ht="66">
      <c r="A275" s="160">
        <v>6</v>
      </c>
      <c r="B275" s="79">
        <v>272</v>
      </c>
      <c r="C275" s="39" t="s">
        <v>547</v>
      </c>
      <c r="D275" s="39" t="s">
        <v>255</v>
      </c>
      <c r="E275" s="37" t="s">
        <v>1753</v>
      </c>
      <c r="F275" s="159">
        <v>34731</v>
      </c>
      <c r="G275" s="95" t="s">
        <v>921</v>
      </c>
      <c r="H275" s="211">
        <v>0.5</v>
      </c>
      <c r="I275" s="217">
        <f t="shared" si="4"/>
        <v>900</v>
      </c>
      <c r="J275" s="127" t="s">
        <v>1024</v>
      </c>
      <c r="K275" s="128">
        <v>39400</v>
      </c>
      <c r="L275" s="35" t="s">
        <v>197</v>
      </c>
      <c r="M275" s="35">
        <v>961213</v>
      </c>
      <c r="N275" s="42" t="s">
        <v>765</v>
      </c>
      <c r="O275" s="217">
        <v>900</v>
      </c>
      <c r="P275" s="6"/>
      <c r="Q275" s="6"/>
    </row>
    <row r="276" spans="1:17" s="141" customFormat="1" ht="66">
      <c r="A276" s="160">
        <v>6</v>
      </c>
      <c r="B276" s="79">
        <v>273</v>
      </c>
      <c r="C276" s="39" t="s">
        <v>547</v>
      </c>
      <c r="D276" s="39" t="s">
        <v>255</v>
      </c>
      <c r="E276" s="37" t="s">
        <v>1753</v>
      </c>
      <c r="F276" s="159">
        <v>34731</v>
      </c>
      <c r="G276" s="95" t="s">
        <v>922</v>
      </c>
      <c r="H276" s="211">
        <v>0.5</v>
      </c>
      <c r="I276" s="217">
        <f t="shared" si="4"/>
        <v>900</v>
      </c>
      <c r="J276" s="127" t="s">
        <v>1024</v>
      </c>
      <c r="K276" s="128">
        <v>39400</v>
      </c>
      <c r="L276" s="35" t="s">
        <v>197</v>
      </c>
      <c r="M276" s="35">
        <v>961213</v>
      </c>
      <c r="N276" s="42" t="s">
        <v>765</v>
      </c>
      <c r="O276" s="217">
        <v>900</v>
      </c>
      <c r="P276" s="6"/>
      <c r="Q276" s="6"/>
    </row>
    <row r="277" spans="1:17" s="141" customFormat="1" ht="66">
      <c r="A277" s="160">
        <v>6</v>
      </c>
      <c r="B277" s="79">
        <v>274</v>
      </c>
      <c r="C277" s="39" t="s">
        <v>547</v>
      </c>
      <c r="D277" s="39" t="s">
        <v>255</v>
      </c>
      <c r="E277" s="37" t="s">
        <v>1753</v>
      </c>
      <c r="F277" s="159">
        <v>34731</v>
      </c>
      <c r="G277" s="95" t="s">
        <v>923</v>
      </c>
      <c r="H277" s="211">
        <v>0.5</v>
      </c>
      <c r="I277" s="217">
        <f t="shared" si="4"/>
        <v>900</v>
      </c>
      <c r="J277" s="127" t="s">
        <v>1024</v>
      </c>
      <c r="K277" s="128">
        <v>39400</v>
      </c>
      <c r="L277" s="35" t="s">
        <v>197</v>
      </c>
      <c r="M277" s="35">
        <v>961213</v>
      </c>
      <c r="N277" s="42" t="s">
        <v>765</v>
      </c>
      <c r="O277" s="217">
        <v>900</v>
      </c>
      <c r="P277" s="6"/>
      <c r="Q277" s="6"/>
    </row>
    <row r="278" spans="1:17" s="141" customFormat="1" ht="66">
      <c r="A278" s="160">
        <v>6</v>
      </c>
      <c r="B278" s="79">
        <v>275</v>
      </c>
      <c r="C278" s="39" t="s">
        <v>547</v>
      </c>
      <c r="D278" s="39" t="s">
        <v>255</v>
      </c>
      <c r="E278" s="37" t="s">
        <v>1753</v>
      </c>
      <c r="F278" s="159">
        <v>34731</v>
      </c>
      <c r="G278" s="95" t="s">
        <v>924</v>
      </c>
      <c r="H278" s="211">
        <v>0.5</v>
      </c>
      <c r="I278" s="217">
        <f t="shared" si="4"/>
        <v>900</v>
      </c>
      <c r="J278" s="127" t="s">
        <v>1024</v>
      </c>
      <c r="K278" s="128">
        <v>39400</v>
      </c>
      <c r="L278" s="35" t="s">
        <v>197</v>
      </c>
      <c r="M278" s="35">
        <v>961213</v>
      </c>
      <c r="N278" s="42" t="s">
        <v>765</v>
      </c>
      <c r="O278" s="217">
        <v>900</v>
      </c>
      <c r="P278" s="6"/>
      <c r="Q278" s="6"/>
    </row>
    <row r="279" spans="1:17" s="141" customFormat="1" ht="66">
      <c r="A279" s="160">
        <v>6</v>
      </c>
      <c r="B279" s="79">
        <v>276</v>
      </c>
      <c r="C279" s="39" t="s">
        <v>547</v>
      </c>
      <c r="D279" s="39" t="s">
        <v>255</v>
      </c>
      <c r="E279" s="37" t="s">
        <v>1753</v>
      </c>
      <c r="F279" s="159">
        <v>34731</v>
      </c>
      <c r="G279" s="95" t="s">
        <v>925</v>
      </c>
      <c r="H279" s="211">
        <v>0.6</v>
      </c>
      <c r="I279" s="217">
        <f t="shared" si="4"/>
        <v>1080</v>
      </c>
      <c r="J279" s="127" t="s">
        <v>1024</v>
      </c>
      <c r="K279" s="128">
        <v>39400</v>
      </c>
      <c r="L279" s="35" t="s">
        <v>197</v>
      </c>
      <c r="M279" s="35">
        <v>961213</v>
      </c>
      <c r="N279" s="42" t="s">
        <v>765</v>
      </c>
      <c r="O279" s="217">
        <v>1080</v>
      </c>
      <c r="P279" s="6"/>
      <c r="Q279" s="6"/>
    </row>
    <row r="280" spans="1:17" s="141" customFormat="1" ht="66">
      <c r="A280" s="160">
        <v>6</v>
      </c>
      <c r="B280" s="79">
        <v>277</v>
      </c>
      <c r="C280" s="39" t="s">
        <v>547</v>
      </c>
      <c r="D280" s="39" t="s">
        <v>255</v>
      </c>
      <c r="E280" s="37" t="s">
        <v>1753</v>
      </c>
      <c r="F280" s="159">
        <v>34731</v>
      </c>
      <c r="G280" s="95" t="s">
        <v>1484</v>
      </c>
      <c r="H280" s="211">
        <v>0.8</v>
      </c>
      <c r="I280" s="217">
        <f t="shared" si="4"/>
        <v>1440</v>
      </c>
      <c r="J280" s="127" t="s">
        <v>1024</v>
      </c>
      <c r="K280" s="128">
        <v>39400</v>
      </c>
      <c r="L280" s="35" t="s">
        <v>197</v>
      </c>
      <c r="M280" s="35">
        <v>961213</v>
      </c>
      <c r="N280" s="42" t="s">
        <v>765</v>
      </c>
      <c r="O280" s="217">
        <v>1440</v>
      </c>
      <c r="P280" s="6"/>
      <c r="Q280" s="6"/>
    </row>
    <row r="281" spans="1:17" s="141" customFormat="1" ht="69" customHeight="1">
      <c r="A281" s="160">
        <v>6</v>
      </c>
      <c r="B281" s="79">
        <v>278</v>
      </c>
      <c r="C281" s="39" t="s">
        <v>547</v>
      </c>
      <c r="D281" s="39" t="s">
        <v>255</v>
      </c>
      <c r="E281" s="37" t="s">
        <v>1753</v>
      </c>
      <c r="F281" s="159">
        <v>34731</v>
      </c>
      <c r="G281" s="95" t="s">
        <v>1485</v>
      </c>
      <c r="H281" s="211">
        <v>0.8</v>
      </c>
      <c r="I281" s="217">
        <f t="shared" si="4"/>
        <v>1440</v>
      </c>
      <c r="J281" s="127" t="s">
        <v>1024</v>
      </c>
      <c r="K281" s="128">
        <v>39400</v>
      </c>
      <c r="L281" s="35" t="s">
        <v>197</v>
      </c>
      <c r="M281" s="35">
        <v>961213</v>
      </c>
      <c r="N281" s="42" t="s">
        <v>765</v>
      </c>
      <c r="O281" s="217">
        <v>1440</v>
      </c>
      <c r="P281" s="6"/>
      <c r="Q281" s="6"/>
    </row>
    <row r="282" spans="1:17" s="141" customFormat="1" ht="72" customHeight="1">
      <c r="A282" s="160">
        <v>6</v>
      </c>
      <c r="B282" s="79">
        <v>279</v>
      </c>
      <c r="C282" s="39" t="s">
        <v>547</v>
      </c>
      <c r="D282" s="39" t="s">
        <v>255</v>
      </c>
      <c r="E282" s="37" t="s">
        <v>1753</v>
      </c>
      <c r="F282" s="159">
        <v>34731</v>
      </c>
      <c r="G282" s="95" t="s">
        <v>1486</v>
      </c>
      <c r="H282" s="211">
        <v>0.8</v>
      </c>
      <c r="I282" s="217">
        <f t="shared" si="4"/>
        <v>1440</v>
      </c>
      <c r="J282" s="127" t="s">
        <v>1024</v>
      </c>
      <c r="K282" s="128">
        <v>39400</v>
      </c>
      <c r="L282" s="35" t="s">
        <v>197</v>
      </c>
      <c r="M282" s="35">
        <v>961213</v>
      </c>
      <c r="N282" s="42" t="s">
        <v>765</v>
      </c>
      <c r="O282" s="217">
        <v>1440</v>
      </c>
      <c r="P282" s="6"/>
      <c r="Q282" s="6"/>
    </row>
    <row r="283" spans="1:17" s="141" customFormat="1" ht="75" customHeight="1">
      <c r="A283" s="160">
        <v>6</v>
      </c>
      <c r="B283" s="79">
        <v>280</v>
      </c>
      <c r="C283" s="39" t="s">
        <v>547</v>
      </c>
      <c r="D283" s="39" t="s">
        <v>255</v>
      </c>
      <c r="E283" s="37" t="s">
        <v>1753</v>
      </c>
      <c r="F283" s="159">
        <v>34731</v>
      </c>
      <c r="G283" s="95" t="s">
        <v>1487</v>
      </c>
      <c r="H283" s="211">
        <v>0.8</v>
      </c>
      <c r="I283" s="217">
        <f t="shared" si="4"/>
        <v>1440</v>
      </c>
      <c r="J283" s="127" t="s">
        <v>1024</v>
      </c>
      <c r="K283" s="128">
        <v>39400</v>
      </c>
      <c r="L283" s="35" t="s">
        <v>197</v>
      </c>
      <c r="M283" s="35">
        <v>961213</v>
      </c>
      <c r="N283" s="42" t="s">
        <v>765</v>
      </c>
      <c r="O283" s="217">
        <v>1440</v>
      </c>
      <c r="P283" s="6"/>
      <c r="Q283" s="6"/>
    </row>
    <row r="284" spans="1:17" s="141" customFormat="1" ht="66">
      <c r="A284" s="160">
        <v>6</v>
      </c>
      <c r="B284" s="79">
        <v>281</v>
      </c>
      <c r="C284" s="39" t="s">
        <v>547</v>
      </c>
      <c r="D284" s="39" t="s">
        <v>255</v>
      </c>
      <c r="E284" s="37" t="s">
        <v>1753</v>
      </c>
      <c r="F284" s="159">
        <v>34731</v>
      </c>
      <c r="G284" s="95" t="s">
        <v>1488</v>
      </c>
      <c r="H284" s="211">
        <v>0.6</v>
      </c>
      <c r="I284" s="217">
        <f t="shared" si="4"/>
        <v>1080</v>
      </c>
      <c r="J284" s="127" t="s">
        <v>1024</v>
      </c>
      <c r="K284" s="128">
        <v>39400</v>
      </c>
      <c r="L284" s="35" t="s">
        <v>197</v>
      </c>
      <c r="M284" s="35">
        <v>961213</v>
      </c>
      <c r="N284" s="42" t="s">
        <v>765</v>
      </c>
      <c r="O284" s="217">
        <v>1080</v>
      </c>
      <c r="P284" s="6"/>
      <c r="Q284" s="6"/>
    </row>
    <row r="285" spans="1:17" s="141" customFormat="1" ht="82.5">
      <c r="A285" s="160">
        <v>6</v>
      </c>
      <c r="B285" s="79">
        <v>282</v>
      </c>
      <c r="C285" s="39" t="s">
        <v>547</v>
      </c>
      <c r="D285" s="39" t="s">
        <v>255</v>
      </c>
      <c r="E285" s="37" t="s">
        <v>1753</v>
      </c>
      <c r="F285" s="159">
        <v>34731</v>
      </c>
      <c r="G285" s="95" t="s">
        <v>1351</v>
      </c>
      <c r="H285" s="211">
        <v>1.8</v>
      </c>
      <c r="I285" s="217">
        <f t="shared" si="4"/>
        <v>3240</v>
      </c>
      <c r="J285" s="127" t="s">
        <v>1024</v>
      </c>
      <c r="K285" s="128">
        <v>39400</v>
      </c>
      <c r="L285" s="35" t="s">
        <v>197</v>
      </c>
      <c r="M285" s="35">
        <v>961213</v>
      </c>
      <c r="N285" s="42" t="s">
        <v>765</v>
      </c>
      <c r="O285" s="217">
        <v>3240</v>
      </c>
      <c r="P285" s="6"/>
      <c r="Q285" s="6"/>
    </row>
    <row r="286" spans="1:17" s="141" customFormat="1" ht="72.75" customHeight="1">
      <c r="A286" s="160">
        <v>6</v>
      </c>
      <c r="B286" s="79">
        <v>283</v>
      </c>
      <c r="C286" s="39" t="s">
        <v>547</v>
      </c>
      <c r="D286" s="39" t="s">
        <v>255</v>
      </c>
      <c r="E286" s="37" t="s">
        <v>1753</v>
      </c>
      <c r="F286" s="159">
        <v>34731</v>
      </c>
      <c r="G286" s="95" t="s">
        <v>1352</v>
      </c>
      <c r="H286" s="211">
        <v>1.5</v>
      </c>
      <c r="I286" s="217">
        <f t="shared" si="4"/>
        <v>2700</v>
      </c>
      <c r="J286" s="127" t="s">
        <v>1024</v>
      </c>
      <c r="K286" s="128">
        <v>39400</v>
      </c>
      <c r="L286" s="35" t="s">
        <v>197</v>
      </c>
      <c r="M286" s="35">
        <v>961213</v>
      </c>
      <c r="N286" s="42" t="s">
        <v>765</v>
      </c>
      <c r="O286" s="217">
        <v>2700</v>
      </c>
      <c r="P286" s="6"/>
      <c r="Q286" s="6"/>
    </row>
    <row r="287" spans="1:17" s="141" customFormat="1" ht="72.75" customHeight="1">
      <c r="A287" s="160">
        <v>6</v>
      </c>
      <c r="B287" s="79">
        <v>284</v>
      </c>
      <c r="C287" s="39" t="s">
        <v>547</v>
      </c>
      <c r="D287" s="39" t="s">
        <v>255</v>
      </c>
      <c r="E287" s="37" t="s">
        <v>1753</v>
      </c>
      <c r="F287" s="159">
        <v>34731</v>
      </c>
      <c r="G287" s="95" t="s">
        <v>1498</v>
      </c>
      <c r="H287" s="211">
        <v>0.5</v>
      </c>
      <c r="I287" s="217">
        <f t="shared" si="4"/>
        <v>900</v>
      </c>
      <c r="J287" s="127" t="s">
        <v>1024</v>
      </c>
      <c r="K287" s="128">
        <v>39400</v>
      </c>
      <c r="L287" s="35" t="s">
        <v>197</v>
      </c>
      <c r="M287" s="35">
        <v>961213</v>
      </c>
      <c r="N287" s="42" t="s">
        <v>765</v>
      </c>
      <c r="O287" s="217">
        <v>900</v>
      </c>
      <c r="P287" s="6"/>
      <c r="Q287" s="6"/>
    </row>
    <row r="288" spans="1:17" s="141" customFormat="1" ht="71.25" customHeight="1">
      <c r="A288" s="160">
        <v>6</v>
      </c>
      <c r="B288" s="79">
        <v>285</v>
      </c>
      <c r="C288" s="39" t="s">
        <v>547</v>
      </c>
      <c r="D288" s="39" t="s">
        <v>255</v>
      </c>
      <c r="E288" s="37" t="s">
        <v>1753</v>
      </c>
      <c r="F288" s="159">
        <v>34731</v>
      </c>
      <c r="G288" s="95" t="s">
        <v>1499</v>
      </c>
      <c r="H288" s="211">
        <v>0.5</v>
      </c>
      <c r="I288" s="217">
        <f t="shared" si="4"/>
        <v>900</v>
      </c>
      <c r="J288" s="127" t="s">
        <v>1024</v>
      </c>
      <c r="K288" s="128">
        <v>39400</v>
      </c>
      <c r="L288" s="35" t="s">
        <v>197</v>
      </c>
      <c r="M288" s="35">
        <v>961213</v>
      </c>
      <c r="N288" s="42" t="s">
        <v>765</v>
      </c>
      <c r="O288" s="217">
        <v>900</v>
      </c>
      <c r="P288" s="6"/>
      <c r="Q288" s="6"/>
    </row>
    <row r="289" spans="1:17" s="141" customFormat="1" ht="72" customHeight="1">
      <c r="A289" s="160">
        <v>6</v>
      </c>
      <c r="B289" s="79">
        <v>286</v>
      </c>
      <c r="C289" s="39" t="s">
        <v>547</v>
      </c>
      <c r="D289" s="39" t="s">
        <v>255</v>
      </c>
      <c r="E289" s="37" t="s">
        <v>1753</v>
      </c>
      <c r="F289" s="159">
        <v>34731</v>
      </c>
      <c r="G289" s="95" t="s">
        <v>1500</v>
      </c>
      <c r="H289" s="211">
        <v>0.5</v>
      </c>
      <c r="I289" s="217">
        <f t="shared" si="4"/>
        <v>900</v>
      </c>
      <c r="J289" s="127" t="s">
        <v>1024</v>
      </c>
      <c r="K289" s="128">
        <v>39400</v>
      </c>
      <c r="L289" s="35" t="s">
        <v>197</v>
      </c>
      <c r="M289" s="35">
        <v>961213</v>
      </c>
      <c r="N289" s="42" t="s">
        <v>765</v>
      </c>
      <c r="O289" s="217">
        <v>900</v>
      </c>
      <c r="P289" s="6"/>
      <c r="Q289" s="6"/>
    </row>
    <row r="290" spans="1:17" s="141" customFormat="1" ht="74.25" customHeight="1">
      <c r="A290" s="160">
        <v>6</v>
      </c>
      <c r="B290" s="79">
        <v>287</v>
      </c>
      <c r="C290" s="39" t="s">
        <v>548</v>
      </c>
      <c r="D290" s="39" t="s">
        <v>254</v>
      </c>
      <c r="E290" s="37" t="s">
        <v>549</v>
      </c>
      <c r="F290" s="142">
        <v>28887</v>
      </c>
      <c r="G290" s="95" t="s">
        <v>1501</v>
      </c>
      <c r="H290" s="211">
        <v>0.8</v>
      </c>
      <c r="I290" s="217">
        <f t="shared" si="4"/>
        <v>1440</v>
      </c>
      <c r="J290" s="127" t="s">
        <v>1024</v>
      </c>
      <c r="K290" s="128">
        <v>39400</v>
      </c>
      <c r="L290" s="35" t="s">
        <v>197</v>
      </c>
      <c r="M290" s="35">
        <v>961213</v>
      </c>
      <c r="N290" s="42" t="s">
        <v>765</v>
      </c>
      <c r="O290" s="217">
        <v>1440</v>
      </c>
      <c r="P290" s="6"/>
      <c r="Q290" s="6"/>
    </row>
    <row r="291" spans="1:17" s="141" customFormat="1" ht="110.25" customHeight="1">
      <c r="A291" s="160">
        <v>6</v>
      </c>
      <c r="B291" s="79">
        <v>288</v>
      </c>
      <c r="C291" s="39" t="s">
        <v>548</v>
      </c>
      <c r="D291" s="39" t="s">
        <v>254</v>
      </c>
      <c r="E291" s="37" t="s">
        <v>549</v>
      </c>
      <c r="F291" s="142">
        <v>28887</v>
      </c>
      <c r="G291" s="95" t="s">
        <v>1502</v>
      </c>
      <c r="H291" s="211">
        <v>2.7</v>
      </c>
      <c r="I291" s="217">
        <f t="shared" si="4"/>
        <v>4860</v>
      </c>
      <c r="J291" s="127" t="s">
        <v>1024</v>
      </c>
      <c r="K291" s="128">
        <v>39400</v>
      </c>
      <c r="L291" s="35" t="s">
        <v>197</v>
      </c>
      <c r="M291" s="35">
        <v>961213</v>
      </c>
      <c r="N291" s="42" t="s">
        <v>765</v>
      </c>
      <c r="O291" s="217">
        <v>4860</v>
      </c>
      <c r="P291" s="6"/>
      <c r="Q291" s="6"/>
    </row>
    <row r="292" spans="1:17" s="141" customFormat="1" ht="66">
      <c r="A292" s="160">
        <v>6</v>
      </c>
      <c r="B292" s="79">
        <v>289</v>
      </c>
      <c r="C292" s="45" t="s">
        <v>550</v>
      </c>
      <c r="D292" s="45" t="s">
        <v>253</v>
      </c>
      <c r="E292" s="37" t="s">
        <v>551</v>
      </c>
      <c r="F292" s="142">
        <v>29830</v>
      </c>
      <c r="G292" s="101" t="s">
        <v>552</v>
      </c>
      <c r="H292" s="211">
        <v>2</v>
      </c>
      <c r="I292" s="217">
        <f t="shared" si="4"/>
        <v>3600</v>
      </c>
      <c r="J292" s="127" t="s">
        <v>1024</v>
      </c>
      <c r="K292" s="128">
        <v>39400</v>
      </c>
      <c r="L292" s="35" t="s">
        <v>197</v>
      </c>
      <c r="M292" s="35">
        <v>961213</v>
      </c>
      <c r="N292" s="42" t="s">
        <v>765</v>
      </c>
      <c r="O292" s="217">
        <v>3600</v>
      </c>
      <c r="P292" s="6"/>
      <c r="Q292" s="6"/>
    </row>
    <row r="293" spans="1:17" s="141" customFormat="1" ht="69.75" customHeight="1">
      <c r="A293" s="160">
        <v>6</v>
      </c>
      <c r="B293" s="79">
        <v>290</v>
      </c>
      <c r="C293" s="45" t="s">
        <v>550</v>
      </c>
      <c r="D293" s="45" t="s">
        <v>253</v>
      </c>
      <c r="E293" s="37" t="s">
        <v>551</v>
      </c>
      <c r="F293" s="142">
        <v>29830</v>
      </c>
      <c r="G293" s="101" t="s">
        <v>1503</v>
      </c>
      <c r="H293" s="211">
        <v>0.5</v>
      </c>
      <c r="I293" s="217">
        <f t="shared" si="4"/>
        <v>900</v>
      </c>
      <c r="J293" s="127" t="s">
        <v>1024</v>
      </c>
      <c r="K293" s="128">
        <v>39400</v>
      </c>
      <c r="L293" s="35" t="s">
        <v>197</v>
      </c>
      <c r="M293" s="35">
        <v>961213</v>
      </c>
      <c r="N293" s="42" t="s">
        <v>765</v>
      </c>
      <c r="O293" s="217">
        <v>900</v>
      </c>
      <c r="P293" s="6"/>
      <c r="Q293" s="6"/>
    </row>
    <row r="294" spans="1:17" s="141" customFormat="1" ht="102.75" customHeight="1">
      <c r="A294" s="160">
        <v>6</v>
      </c>
      <c r="B294" s="79">
        <v>291</v>
      </c>
      <c r="C294" s="45" t="s">
        <v>1285</v>
      </c>
      <c r="D294" s="39" t="s">
        <v>254</v>
      </c>
      <c r="E294" s="103" t="s">
        <v>553</v>
      </c>
      <c r="F294" s="142">
        <v>29526</v>
      </c>
      <c r="G294" s="149" t="s">
        <v>1504</v>
      </c>
      <c r="H294" s="211">
        <v>5.4</v>
      </c>
      <c r="I294" s="217">
        <f t="shared" si="4"/>
        <v>9720</v>
      </c>
      <c r="J294" s="127" t="s">
        <v>1024</v>
      </c>
      <c r="K294" s="128">
        <v>39400</v>
      </c>
      <c r="L294" s="35" t="s">
        <v>197</v>
      </c>
      <c r="M294" s="35">
        <v>961213</v>
      </c>
      <c r="N294" s="42" t="s">
        <v>765</v>
      </c>
      <c r="O294" s="217">
        <v>9720</v>
      </c>
      <c r="P294" s="6"/>
      <c r="Q294" s="6"/>
    </row>
    <row r="295" spans="1:17" s="141" customFormat="1" ht="102.75" customHeight="1">
      <c r="A295" s="160">
        <v>6</v>
      </c>
      <c r="B295" s="79">
        <v>292</v>
      </c>
      <c r="C295" s="45" t="s">
        <v>1285</v>
      </c>
      <c r="D295" s="39" t="s">
        <v>254</v>
      </c>
      <c r="E295" s="103" t="s">
        <v>553</v>
      </c>
      <c r="F295" s="142">
        <v>29526</v>
      </c>
      <c r="G295" s="149" t="s">
        <v>713</v>
      </c>
      <c r="H295" s="211">
        <v>5.4</v>
      </c>
      <c r="I295" s="217">
        <f t="shared" si="4"/>
        <v>9720</v>
      </c>
      <c r="J295" s="127" t="s">
        <v>1024</v>
      </c>
      <c r="K295" s="128">
        <v>39400</v>
      </c>
      <c r="L295" s="35" t="s">
        <v>197</v>
      </c>
      <c r="M295" s="35">
        <v>961213</v>
      </c>
      <c r="N295" s="42" t="s">
        <v>765</v>
      </c>
      <c r="O295" s="217">
        <v>9720</v>
      </c>
      <c r="P295" s="6"/>
      <c r="Q295" s="6"/>
    </row>
    <row r="296" spans="1:17" s="141" customFormat="1" ht="119.25" customHeight="1">
      <c r="A296" s="160">
        <v>6</v>
      </c>
      <c r="B296" s="79">
        <v>293</v>
      </c>
      <c r="C296" s="45" t="s">
        <v>1285</v>
      </c>
      <c r="D296" s="39" t="s">
        <v>254</v>
      </c>
      <c r="E296" s="103" t="s">
        <v>553</v>
      </c>
      <c r="F296" s="142">
        <v>29526</v>
      </c>
      <c r="G296" s="149" t="s">
        <v>714</v>
      </c>
      <c r="H296" s="211">
        <v>5.4</v>
      </c>
      <c r="I296" s="217">
        <f t="shared" si="4"/>
        <v>9720</v>
      </c>
      <c r="J296" s="127" t="s">
        <v>1024</v>
      </c>
      <c r="K296" s="128">
        <v>39400</v>
      </c>
      <c r="L296" s="35" t="s">
        <v>197</v>
      </c>
      <c r="M296" s="35">
        <v>961213</v>
      </c>
      <c r="N296" s="42" t="s">
        <v>765</v>
      </c>
      <c r="O296" s="217">
        <v>9720</v>
      </c>
      <c r="P296" s="6"/>
      <c r="Q296" s="6"/>
    </row>
    <row r="297" spans="1:17" s="141" customFormat="1" ht="126" customHeight="1">
      <c r="A297" s="160">
        <v>6</v>
      </c>
      <c r="B297" s="79">
        <v>294</v>
      </c>
      <c r="C297" s="45" t="s">
        <v>1285</v>
      </c>
      <c r="D297" s="39" t="s">
        <v>254</v>
      </c>
      <c r="E297" s="103" t="s">
        <v>553</v>
      </c>
      <c r="F297" s="142">
        <v>29526</v>
      </c>
      <c r="G297" s="149" t="s">
        <v>1888</v>
      </c>
      <c r="H297" s="211">
        <v>5.4</v>
      </c>
      <c r="I297" s="217">
        <f t="shared" si="4"/>
        <v>9720</v>
      </c>
      <c r="J297" s="127" t="s">
        <v>1024</v>
      </c>
      <c r="K297" s="128">
        <v>39400</v>
      </c>
      <c r="L297" s="35" t="s">
        <v>197</v>
      </c>
      <c r="M297" s="35">
        <v>961213</v>
      </c>
      <c r="N297" s="42" t="s">
        <v>765</v>
      </c>
      <c r="O297" s="217">
        <v>9720</v>
      </c>
      <c r="P297" s="6"/>
      <c r="Q297" s="6"/>
    </row>
    <row r="298" spans="1:17" s="141" customFormat="1" ht="66">
      <c r="A298" s="160">
        <v>6</v>
      </c>
      <c r="B298" s="79">
        <v>295</v>
      </c>
      <c r="C298" s="45" t="s">
        <v>1285</v>
      </c>
      <c r="D298" s="39" t="s">
        <v>254</v>
      </c>
      <c r="E298" s="103" t="s">
        <v>553</v>
      </c>
      <c r="F298" s="142">
        <v>29526</v>
      </c>
      <c r="G298" s="102" t="s">
        <v>1889</v>
      </c>
      <c r="H298" s="211">
        <v>0.5</v>
      </c>
      <c r="I298" s="217">
        <f t="shared" si="4"/>
        <v>900</v>
      </c>
      <c r="J298" s="127" t="s">
        <v>1024</v>
      </c>
      <c r="K298" s="128">
        <v>39400</v>
      </c>
      <c r="L298" s="35" t="s">
        <v>197</v>
      </c>
      <c r="M298" s="35">
        <v>961213</v>
      </c>
      <c r="N298" s="42" t="s">
        <v>765</v>
      </c>
      <c r="O298" s="217">
        <v>900</v>
      </c>
      <c r="P298" s="6"/>
      <c r="Q298" s="6"/>
    </row>
    <row r="299" spans="1:17" s="141" customFormat="1" ht="82.5">
      <c r="A299" s="160">
        <v>6</v>
      </c>
      <c r="B299" s="79">
        <v>296</v>
      </c>
      <c r="C299" s="45" t="s">
        <v>1285</v>
      </c>
      <c r="D299" s="39" t="s">
        <v>254</v>
      </c>
      <c r="E299" s="103" t="s">
        <v>553</v>
      </c>
      <c r="F299" s="142">
        <v>29526</v>
      </c>
      <c r="G299" s="149" t="s">
        <v>1890</v>
      </c>
      <c r="H299" s="211">
        <v>1.2</v>
      </c>
      <c r="I299" s="217">
        <f t="shared" si="4"/>
        <v>2160</v>
      </c>
      <c r="J299" s="127" t="s">
        <v>1024</v>
      </c>
      <c r="K299" s="128">
        <v>39400</v>
      </c>
      <c r="L299" s="35" t="s">
        <v>197</v>
      </c>
      <c r="M299" s="35">
        <v>961213</v>
      </c>
      <c r="N299" s="42" t="s">
        <v>765</v>
      </c>
      <c r="O299" s="217">
        <v>2160</v>
      </c>
      <c r="P299" s="6"/>
      <c r="Q299" s="6"/>
    </row>
    <row r="300" spans="1:17" s="141" customFormat="1" ht="66">
      <c r="A300" s="160">
        <v>6</v>
      </c>
      <c r="B300" s="79">
        <v>297</v>
      </c>
      <c r="C300" s="45" t="s">
        <v>1285</v>
      </c>
      <c r="D300" s="39" t="s">
        <v>254</v>
      </c>
      <c r="E300" s="103" t="s">
        <v>553</v>
      </c>
      <c r="F300" s="142">
        <v>29526</v>
      </c>
      <c r="G300" s="149" t="s">
        <v>1891</v>
      </c>
      <c r="H300" s="211">
        <v>1.2</v>
      </c>
      <c r="I300" s="217">
        <f t="shared" si="4"/>
        <v>2160</v>
      </c>
      <c r="J300" s="127" t="s">
        <v>1024</v>
      </c>
      <c r="K300" s="128">
        <v>39400</v>
      </c>
      <c r="L300" s="35" t="s">
        <v>197</v>
      </c>
      <c r="M300" s="35">
        <v>961213</v>
      </c>
      <c r="N300" s="42" t="s">
        <v>765</v>
      </c>
      <c r="O300" s="217">
        <v>2160</v>
      </c>
      <c r="P300" s="6"/>
      <c r="Q300" s="6"/>
    </row>
    <row r="301" spans="1:17" s="141" customFormat="1" ht="71.25" customHeight="1">
      <c r="A301" s="160">
        <v>6</v>
      </c>
      <c r="B301" s="79">
        <v>298</v>
      </c>
      <c r="C301" s="45" t="s">
        <v>1285</v>
      </c>
      <c r="D301" s="39" t="s">
        <v>254</v>
      </c>
      <c r="E301" s="103" t="s">
        <v>553</v>
      </c>
      <c r="F301" s="142">
        <v>29526</v>
      </c>
      <c r="G301" s="149" t="s">
        <v>1892</v>
      </c>
      <c r="H301" s="211">
        <v>1.2</v>
      </c>
      <c r="I301" s="217">
        <f t="shared" si="4"/>
        <v>2160</v>
      </c>
      <c r="J301" s="127" t="s">
        <v>1024</v>
      </c>
      <c r="K301" s="128">
        <v>39400</v>
      </c>
      <c r="L301" s="35" t="s">
        <v>197</v>
      </c>
      <c r="M301" s="35">
        <v>961213</v>
      </c>
      <c r="N301" s="42" t="s">
        <v>765</v>
      </c>
      <c r="O301" s="217">
        <v>2160</v>
      </c>
      <c r="P301" s="6"/>
      <c r="Q301" s="6"/>
    </row>
    <row r="302" spans="1:17" s="141" customFormat="1" ht="72" customHeight="1">
      <c r="A302" s="160">
        <v>6</v>
      </c>
      <c r="B302" s="79">
        <v>299</v>
      </c>
      <c r="C302" s="45" t="s">
        <v>1285</v>
      </c>
      <c r="D302" s="39" t="s">
        <v>254</v>
      </c>
      <c r="E302" s="103" t="s">
        <v>553</v>
      </c>
      <c r="F302" s="142">
        <v>29526</v>
      </c>
      <c r="G302" s="149" t="s">
        <v>1893</v>
      </c>
      <c r="H302" s="211">
        <v>1.2</v>
      </c>
      <c r="I302" s="217">
        <f t="shared" si="4"/>
        <v>2160</v>
      </c>
      <c r="J302" s="127" t="s">
        <v>1024</v>
      </c>
      <c r="K302" s="128">
        <v>39400</v>
      </c>
      <c r="L302" s="35" t="s">
        <v>197</v>
      </c>
      <c r="M302" s="35">
        <v>961213</v>
      </c>
      <c r="N302" s="42" t="s">
        <v>765</v>
      </c>
      <c r="O302" s="217">
        <v>2160</v>
      </c>
      <c r="P302" s="6"/>
      <c r="Q302" s="6"/>
    </row>
    <row r="303" spans="1:17" s="141" customFormat="1" ht="78" customHeight="1">
      <c r="A303" s="160">
        <v>6</v>
      </c>
      <c r="B303" s="79">
        <v>300</v>
      </c>
      <c r="C303" s="45" t="s">
        <v>1285</v>
      </c>
      <c r="D303" s="39" t="s">
        <v>254</v>
      </c>
      <c r="E303" s="103" t="s">
        <v>553</v>
      </c>
      <c r="F303" s="142">
        <v>29526</v>
      </c>
      <c r="G303" s="149" t="s">
        <v>1894</v>
      </c>
      <c r="H303" s="211">
        <v>1.2</v>
      </c>
      <c r="I303" s="217">
        <f t="shared" si="4"/>
        <v>2160</v>
      </c>
      <c r="J303" s="127" t="s">
        <v>1024</v>
      </c>
      <c r="K303" s="128">
        <v>39400</v>
      </c>
      <c r="L303" s="35" t="s">
        <v>197</v>
      </c>
      <c r="M303" s="35">
        <v>961213</v>
      </c>
      <c r="N303" s="42" t="s">
        <v>765</v>
      </c>
      <c r="O303" s="217">
        <v>2160</v>
      </c>
      <c r="P303" s="6"/>
      <c r="Q303" s="6"/>
    </row>
    <row r="304" spans="1:17" s="141" customFormat="1" ht="83.25" customHeight="1">
      <c r="A304" s="160">
        <v>6</v>
      </c>
      <c r="B304" s="79">
        <v>301</v>
      </c>
      <c r="C304" s="45" t="s">
        <v>1285</v>
      </c>
      <c r="D304" s="39" t="s">
        <v>254</v>
      </c>
      <c r="E304" s="103" t="s">
        <v>553</v>
      </c>
      <c r="F304" s="142">
        <v>29526</v>
      </c>
      <c r="G304" s="149" t="s">
        <v>1895</v>
      </c>
      <c r="H304" s="211">
        <v>1.2</v>
      </c>
      <c r="I304" s="217">
        <f t="shared" si="4"/>
        <v>2160</v>
      </c>
      <c r="J304" s="127" t="s">
        <v>1024</v>
      </c>
      <c r="K304" s="128">
        <v>39400</v>
      </c>
      <c r="L304" s="35" t="s">
        <v>197</v>
      </c>
      <c r="M304" s="35">
        <v>961213</v>
      </c>
      <c r="N304" s="42" t="s">
        <v>765</v>
      </c>
      <c r="O304" s="217">
        <v>2160</v>
      </c>
      <c r="P304" s="6"/>
      <c r="Q304" s="6"/>
    </row>
    <row r="305" spans="1:17" s="141" customFormat="1" ht="84.75" customHeight="1">
      <c r="A305" s="160">
        <v>6</v>
      </c>
      <c r="B305" s="79">
        <v>302</v>
      </c>
      <c r="C305" s="45" t="s">
        <v>1285</v>
      </c>
      <c r="D305" s="39" t="s">
        <v>254</v>
      </c>
      <c r="E305" s="103" t="s">
        <v>553</v>
      </c>
      <c r="F305" s="142">
        <v>29526</v>
      </c>
      <c r="G305" s="149" t="s">
        <v>1896</v>
      </c>
      <c r="H305" s="211">
        <v>1.2</v>
      </c>
      <c r="I305" s="217">
        <f t="shared" si="4"/>
        <v>2160</v>
      </c>
      <c r="J305" s="127" t="s">
        <v>1024</v>
      </c>
      <c r="K305" s="128">
        <v>39400</v>
      </c>
      <c r="L305" s="35" t="s">
        <v>197</v>
      </c>
      <c r="M305" s="35">
        <v>961213</v>
      </c>
      <c r="N305" s="42" t="s">
        <v>765</v>
      </c>
      <c r="O305" s="217">
        <v>2160</v>
      </c>
      <c r="P305" s="6"/>
      <c r="Q305" s="6"/>
    </row>
    <row r="306" spans="1:17" s="141" customFormat="1" ht="117" customHeight="1">
      <c r="A306" s="160">
        <v>6</v>
      </c>
      <c r="B306" s="79">
        <v>303</v>
      </c>
      <c r="C306" s="45" t="s">
        <v>554</v>
      </c>
      <c r="D306" s="39" t="s">
        <v>254</v>
      </c>
      <c r="E306" s="39" t="s">
        <v>555</v>
      </c>
      <c r="F306" s="142">
        <v>36404</v>
      </c>
      <c r="G306" s="101" t="s">
        <v>222</v>
      </c>
      <c r="H306" s="211">
        <v>2.25</v>
      </c>
      <c r="I306" s="217">
        <f t="shared" si="4"/>
        <v>4050</v>
      </c>
      <c r="J306" s="127" t="s">
        <v>1024</v>
      </c>
      <c r="K306" s="128">
        <v>39400</v>
      </c>
      <c r="L306" s="35" t="s">
        <v>197</v>
      </c>
      <c r="M306" s="35">
        <v>961213</v>
      </c>
      <c r="N306" s="42" t="s">
        <v>765</v>
      </c>
      <c r="O306" s="217">
        <v>4050</v>
      </c>
      <c r="P306" s="6"/>
      <c r="Q306" s="6"/>
    </row>
    <row r="307" spans="1:17" s="141" customFormat="1" ht="86.25" customHeight="1">
      <c r="A307" s="160">
        <v>6</v>
      </c>
      <c r="B307" s="79">
        <v>304</v>
      </c>
      <c r="C307" s="45" t="s">
        <v>554</v>
      </c>
      <c r="D307" s="39" t="s">
        <v>254</v>
      </c>
      <c r="E307" s="39" t="s">
        <v>555</v>
      </c>
      <c r="F307" s="142">
        <v>36404</v>
      </c>
      <c r="G307" s="149" t="s">
        <v>223</v>
      </c>
      <c r="H307" s="211">
        <v>0.9</v>
      </c>
      <c r="I307" s="217">
        <f t="shared" si="4"/>
        <v>1620</v>
      </c>
      <c r="J307" s="127" t="s">
        <v>1024</v>
      </c>
      <c r="K307" s="128">
        <v>39400</v>
      </c>
      <c r="L307" s="35" t="s">
        <v>197</v>
      </c>
      <c r="M307" s="35">
        <v>961213</v>
      </c>
      <c r="N307" s="42" t="s">
        <v>765</v>
      </c>
      <c r="O307" s="217">
        <v>1620</v>
      </c>
      <c r="P307" s="6"/>
      <c r="Q307" s="6"/>
    </row>
    <row r="308" spans="1:17" s="141" customFormat="1" ht="53.25" customHeight="1">
      <c r="A308" s="160">
        <v>6</v>
      </c>
      <c r="B308" s="79">
        <v>305</v>
      </c>
      <c r="C308" s="45" t="s">
        <v>554</v>
      </c>
      <c r="D308" s="39" t="s">
        <v>254</v>
      </c>
      <c r="E308" s="39" t="s">
        <v>555</v>
      </c>
      <c r="F308" s="142">
        <v>36404</v>
      </c>
      <c r="G308" s="102" t="s">
        <v>1842</v>
      </c>
      <c r="H308" s="211">
        <v>0.5</v>
      </c>
      <c r="I308" s="217">
        <f t="shared" si="4"/>
        <v>900</v>
      </c>
      <c r="J308" s="127" t="s">
        <v>1024</v>
      </c>
      <c r="K308" s="128">
        <v>39400</v>
      </c>
      <c r="L308" s="35" t="s">
        <v>197</v>
      </c>
      <c r="M308" s="35">
        <v>961213</v>
      </c>
      <c r="N308" s="42" t="s">
        <v>765</v>
      </c>
      <c r="O308" s="217">
        <v>900</v>
      </c>
      <c r="P308" s="6"/>
      <c r="Q308" s="6"/>
    </row>
    <row r="309" spans="1:17" s="141" customFormat="1" ht="88.5" customHeight="1">
      <c r="A309" s="160">
        <v>6</v>
      </c>
      <c r="B309" s="79">
        <v>306</v>
      </c>
      <c r="C309" s="45" t="s">
        <v>556</v>
      </c>
      <c r="D309" s="45" t="s">
        <v>252</v>
      </c>
      <c r="E309" s="39" t="s">
        <v>557</v>
      </c>
      <c r="F309" s="142">
        <v>35278</v>
      </c>
      <c r="G309" s="102" t="s">
        <v>1843</v>
      </c>
      <c r="H309" s="211">
        <v>0.5</v>
      </c>
      <c r="I309" s="217">
        <f t="shared" si="4"/>
        <v>900</v>
      </c>
      <c r="J309" s="127" t="s">
        <v>1024</v>
      </c>
      <c r="K309" s="128">
        <v>39400</v>
      </c>
      <c r="L309" s="35" t="s">
        <v>197</v>
      </c>
      <c r="M309" s="35">
        <v>961213</v>
      </c>
      <c r="N309" s="42" t="s">
        <v>765</v>
      </c>
      <c r="O309" s="217">
        <v>900</v>
      </c>
      <c r="P309" s="6"/>
      <c r="Q309" s="6"/>
    </row>
    <row r="310" spans="1:17" s="141" customFormat="1" ht="53.25" customHeight="1">
      <c r="A310" s="160">
        <v>6</v>
      </c>
      <c r="B310" s="79">
        <v>307</v>
      </c>
      <c r="C310" s="45" t="s">
        <v>556</v>
      </c>
      <c r="D310" s="45" t="s">
        <v>252</v>
      </c>
      <c r="E310" s="39" t="s">
        <v>557</v>
      </c>
      <c r="F310" s="142">
        <v>35278</v>
      </c>
      <c r="G310" s="151" t="s">
        <v>1844</v>
      </c>
      <c r="H310" s="211">
        <v>0.9</v>
      </c>
      <c r="I310" s="217">
        <f t="shared" si="4"/>
        <v>1620</v>
      </c>
      <c r="J310" s="127" t="s">
        <v>1024</v>
      </c>
      <c r="K310" s="128">
        <v>39400</v>
      </c>
      <c r="L310" s="35" t="s">
        <v>197</v>
      </c>
      <c r="M310" s="35">
        <v>961213</v>
      </c>
      <c r="N310" s="42" t="s">
        <v>765</v>
      </c>
      <c r="O310" s="217">
        <v>1620</v>
      </c>
      <c r="P310" s="6"/>
      <c r="Q310" s="6"/>
    </row>
    <row r="311" spans="1:17" s="141" customFormat="1" ht="102.75" customHeight="1">
      <c r="A311" s="160">
        <v>6</v>
      </c>
      <c r="B311" s="79">
        <v>308</v>
      </c>
      <c r="C311" s="45" t="s">
        <v>558</v>
      </c>
      <c r="D311" s="45" t="s">
        <v>253</v>
      </c>
      <c r="E311" s="103" t="s">
        <v>559</v>
      </c>
      <c r="F311" s="138">
        <v>33817</v>
      </c>
      <c r="G311" s="95" t="s">
        <v>1845</v>
      </c>
      <c r="H311" s="211">
        <v>4.8</v>
      </c>
      <c r="I311" s="217">
        <f t="shared" si="4"/>
        <v>8640</v>
      </c>
      <c r="J311" s="127" t="s">
        <v>1024</v>
      </c>
      <c r="K311" s="128">
        <v>39400</v>
      </c>
      <c r="L311" s="35" t="s">
        <v>197</v>
      </c>
      <c r="M311" s="35">
        <v>961213</v>
      </c>
      <c r="N311" s="42" t="s">
        <v>765</v>
      </c>
      <c r="O311" s="217">
        <v>8640</v>
      </c>
      <c r="P311" s="6"/>
      <c r="Q311" s="6"/>
    </row>
    <row r="312" spans="1:17" s="141" customFormat="1" ht="89.25" customHeight="1">
      <c r="A312" s="160">
        <v>6</v>
      </c>
      <c r="B312" s="79">
        <v>309</v>
      </c>
      <c r="C312" s="45" t="s">
        <v>558</v>
      </c>
      <c r="D312" s="45" t="s">
        <v>253</v>
      </c>
      <c r="E312" s="103" t="s">
        <v>559</v>
      </c>
      <c r="F312" s="138">
        <v>33817</v>
      </c>
      <c r="G312" s="95" t="s">
        <v>1846</v>
      </c>
      <c r="H312" s="211">
        <v>0.8</v>
      </c>
      <c r="I312" s="217">
        <f t="shared" si="4"/>
        <v>1440</v>
      </c>
      <c r="J312" s="127" t="s">
        <v>1024</v>
      </c>
      <c r="K312" s="128">
        <v>39400</v>
      </c>
      <c r="L312" s="35" t="s">
        <v>197</v>
      </c>
      <c r="M312" s="35">
        <v>961213</v>
      </c>
      <c r="N312" s="42" t="s">
        <v>765</v>
      </c>
      <c r="O312" s="217">
        <v>1440</v>
      </c>
      <c r="P312" s="6"/>
      <c r="Q312" s="6"/>
    </row>
    <row r="313" spans="1:17" s="141" customFormat="1" ht="98.25" customHeight="1">
      <c r="A313" s="160">
        <v>6</v>
      </c>
      <c r="B313" s="79">
        <v>310</v>
      </c>
      <c r="C313" s="45" t="s">
        <v>558</v>
      </c>
      <c r="D313" s="45" t="s">
        <v>253</v>
      </c>
      <c r="E313" s="103" t="s">
        <v>559</v>
      </c>
      <c r="F313" s="138">
        <v>33817</v>
      </c>
      <c r="G313" s="95" t="s">
        <v>1847</v>
      </c>
      <c r="H313" s="211">
        <v>0.33</v>
      </c>
      <c r="I313" s="217">
        <f t="shared" si="4"/>
        <v>594</v>
      </c>
      <c r="J313" s="127" t="s">
        <v>1024</v>
      </c>
      <c r="K313" s="128">
        <v>39400</v>
      </c>
      <c r="L313" s="35" t="s">
        <v>197</v>
      </c>
      <c r="M313" s="35">
        <v>961213</v>
      </c>
      <c r="N313" s="42" t="s">
        <v>765</v>
      </c>
      <c r="O313" s="217">
        <v>594</v>
      </c>
      <c r="P313" s="6"/>
      <c r="Q313" s="6"/>
    </row>
    <row r="314" spans="1:17" s="141" customFormat="1" ht="105.75" customHeight="1">
      <c r="A314" s="160">
        <v>6</v>
      </c>
      <c r="B314" s="79">
        <v>311</v>
      </c>
      <c r="C314" s="45" t="s">
        <v>558</v>
      </c>
      <c r="D314" s="45" t="s">
        <v>253</v>
      </c>
      <c r="E314" s="103" t="s">
        <v>559</v>
      </c>
      <c r="F314" s="138">
        <v>33817</v>
      </c>
      <c r="G314" s="95" t="s">
        <v>1848</v>
      </c>
      <c r="H314" s="211">
        <v>3.6</v>
      </c>
      <c r="I314" s="217">
        <f t="shared" si="4"/>
        <v>6480</v>
      </c>
      <c r="J314" s="127" t="s">
        <v>1024</v>
      </c>
      <c r="K314" s="128">
        <v>39400</v>
      </c>
      <c r="L314" s="35" t="s">
        <v>197</v>
      </c>
      <c r="M314" s="35">
        <v>961213</v>
      </c>
      <c r="N314" s="42" t="s">
        <v>765</v>
      </c>
      <c r="O314" s="217">
        <v>6480</v>
      </c>
      <c r="P314" s="6"/>
      <c r="Q314" s="6"/>
    </row>
    <row r="315" spans="1:17" s="141" customFormat="1" ht="132">
      <c r="A315" s="160">
        <v>6</v>
      </c>
      <c r="B315" s="79">
        <v>312</v>
      </c>
      <c r="C315" s="39" t="s">
        <v>547</v>
      </c>
      <c r="D315" s="39" t="s">
        <v>255</v>
      </c>
      <c r="E315" s="37" t="s">
        <v>1753</v>
      </c>
      <c r="F315" s="159">
        <v>34731</v>
      </c>
      <c r="G315" s="102" t="s">
        <v>1849</v>
      </c>
      <c r="H315" s="211">
        <v>2.25</v>
      </c>
      <c r="I315" s="217">
        <f t="shared" si="4"/>
        <v>4050</v>
      </c>
      <c r="J315" s="127" t="s">
        <v>1024</v>
      </c>
      <c r="K315" s="128">
        <v>39400</v>
      </c>
      <c r="L315" s="35" t="s">
        <v>197</v>
      </c>
      <c r="M315" s="35">
        <v>961213</v>
      </c>
      <c r="N315" s="42" t="s">
        <v>765</v>
      </c>
      <c r="O315" s="217">
        <v>4050</v>
      </c>
      <c r="P315" s="6"/>
      <c r="Q315" s="6"/>
    </row>
    <row r="316" spans="1:17" s="141" customFormat="1" ht="132">
      <c r="A316" s="160">
        <v>6</v>
      </c>
      <c r="B316" s="79">
        <v>313</v>
      </c>
      <c r="C316" s="45" t="s">
        <v>1285</v>
      </c>
      <c r="D316" s="39" t="s">
        <v>254</v>
      </c>
      <c r="E316" s="103" t="s">
        <v>553</v>
      </c>
      <c r="F316" s="142">
        <v>29526</v>
      </c>
      <c r="G316" s="102" t="s">
        <v>198</v>
      </c>
      <c r="H316" s="211">
        <v>2.7</v>
      </c>
      <c r="I316" s="217">
        <f t="shared" si="4"/>
        <v>4860</v>
      </c>
      <c r="J316" s="127" t="s">
        <v>1024</v>
      </c>
      <c r="K316" s="128">
        <v>39400</v>
      </c>
      <c r="L316" s="35" t="s">
        <v>197</v>
      </c>
      <c r="M316" s="35">
        <v>961213</v>
      </c>
      <c r="N316" s="42" t="s">
        <v>765</v>
      </c>
      <c r="O316" s="217">
        <v>4860</v>
      </c>
      <c r="P316" s="6"/>
      <c r="Q316" s="6"/>
    </row>
    <row r="317" spans="1:17" s="141" customFormat="1" ht="82.5">
      <c r="A317" s="160">
        <v>6</v>
      </c>
      <c r="B317" s="79">
        <v>314</v>
      </c>
      <c r="C317" s="45" t="s">
        <v>560</v>
      </c>
      <c r="D317" s="39" t="s">
        <v>254</v>
      </c>
      <c r="E317" s="103" t="s">
        <v>561</v>
      </c>
      <c r="F317" s="142">
        <v>36404</v>
      </c>
      <c r="G317" s="149" t="s">
        <v>199</v>
      </c>
      <c r="H317" s="211">
        <v>0.5</v>
      </c>
      <c r="I317" s="217">
        <f t="shared" si="4"/>
        <v>900</v>
      </c>
      <c r="J317" s="127" t="s">
        <v>1024</v>
      </c>
      <c r="K317" s="128">
        <v>39400</v>
      </c>
      <c r="L317" s="35" t="s">
        <v>197</v>
      </c>
      <c r="M317" s="35">
        <v>961213</v>
      </c>
      <c r="N317" s="42" t="s">
        <v>765</v>
      </c>
      <c r="O317" s="217">
        <v>900</v>
      </c>
      <c r="P317" s="6"/>
      <c r="Q317" s="6"/>
    </row>
    <row r="318" spans="1:17" s="141" customFormat="1" ht="72" customHeight="1">
      <c r="A318" s="160">
        <v>6</v>
      </c>
      <c r="B318" s="79">
        <v>315</v>
      </c>
      <c r="C318" s="45" t="s">
        <v>560</v>
      </c>
      <c r="D318" s="39" t="s">
        <v>254</v>
      </c>
      <c r="E318" s="103" t="s">
        <v>561</v>
      </c>
      <c r="F318" s="142">
        <v>36404</v>
      </c>
      <c r="G318" s="101" t="s">
        <v>200</v>
      </c>
      <c r="H318" s="211">
        <v>0.5</v>
      </c>
      <c r="I318" s="217">
        <f t="shared" si="4"/>
        <v>900</v>
      </c>
      <c r="J318" s="127" t="s">
        <v>1024</v>
      </c>
      <c r="K318" s="128">
        <v>39400</v>
      </c>
      <c r="L318" s="35" t="s">
        <v>197</v>
      </c>
      <c r="M318" s="35">
        <v>961213</v>
      </c>
      <c r="N318" s="42" t="s">
        <v>765</v>
      </c>
      <c r="O318" s="217">
        <v>900</v>
      </c>
      <c r="P318" s="6"/>
      <c r="Q318" s="6"/>
    </row>
    <row r="319" spans="1:17" s="141" customFormat="1" ht="66">
      <c r="A319" s="160">
        <v>6</v>
      </c>
      <c r="B319" s="79">
        <v>316</v>
      </c>
      <c r="C319" s="45" t="s">
        <v>560</v>
      </c>
      <c r="D319" s="39" t="s">
        <v>254</v>
      </c>
      <c r="E319" s="103" t="s">
        <v>561</v>
      </c>
      <c r="F319" s="142">
        <v>36404</v>
      </c>
      <c r="G319" s="101" t="s">
        <v>201</v>
      </c>
      <c r="H319" s="211">
        <v>0.5</v>
      </c>
      <c r="I319" s="217">
        <f t="shared" si="4"/>
        <v>900</v>
      </c>
      <c r="J319" s="127" t="s">
        <v>1024</v>
      </c>
      <c r="K319" s="128">
        <v>39400</v>
      </c>
      <c r="L319" s="35" t="s">
        <v>197</v>
      </c>
      <c r="M319" s="35">
        <v>961213</v>
      </c>
      <c r="N319" s="42" t="s">
        <v>765</v>
      </c>
      <c r="O319" s="217">
        <v>900</v>
      </c>
      <c r="P319" s="6"/>
      <c r="Q319" s="6"/>
    </row>
    <row r="320" spans="1:17" s="141" customFormat="1" ht="99">
      <c r="A320" s="160">
        <v>6</v>
      </c>
      <c r="B320" s="79">
        <v>317</v>
      </c>
      <c r="C320" s="45" t="s">
        <v>560</v>
      </c>
      <c r="D320" s="39" t="s">
        <v>254</v>
      </c>
      <c r="E320" s="103" t="s">
        <v>561</v>
      </c>
      <c r="F320" s="142">
        <v>36404</v>
      </c>
      <c r="G320" s="101" t="s">
        <v>944</v>
      </c>
      <c r="H320" s="211">
        <v>3</v>
      </c>
      <c r="I320" s="217">
        <f t="shared" si="4"/>
        <v>5400</v>
      </c>
      <c r="J320" s="127" t="s">
        <v>1024</v>
      </c>
      <c r="K320" s="128">
        <v>39400</v>
      </c>
      <c r="L320" s="35" t="s">
        <v>197</v>
      </c>
      <c r="M320" s="35">
        <v>961213</v>
      </c>
      <c r="N320" s="42" t="s">
        <v>765</v>
      </c>
      <c r="O320" s="217">
        <v>5400</v>
      </c>
      <c r="P320" s="6"/>
      <c r="Q320" s="6"/>
    </row>
    <row r="321" spans="1:17" s="141" customFormat="1" ht="99">
      <c r="A321" s="160">
        <v>6</v>
      </c>
      <c r="B321" s="79">
        <v>318</v>
      </c>
      <c r="C321" s="45" t="s">
        <v>560</v>
      </c>
      <c r="D321" s="39" t="s">
        <v>254</v>
      </c>
      <c r="E321" s="103" t="s">
        <v>561</v>
      </c>
      <c r="F321" s="142">
        <v>36404</v>
      </c>
      <c r="G321" s="101" t="s">
        <v>945</v>
      </c>
      <c r="H321" s="211">
        <v>4.5</v>
      </c>
      <c r="I321" s="217">
        <f t="shared" si="4"/>
        <v>8100</v>
      </c>
      <c r="J321" s="127" t="s">
        <v>1024</v>
      </c>
      <c r="K321" s="128">
        <v>39400</v>
      </c>
      <c r="L321" s="35" t="s">
        <v>197</v>
      </c>
      <c r="M321" s="35">
        <v>961213</v>
      </c>
      <c r="N321" s="42" t="s">
        <v>765</v>
      </c>
      <c r="O321" s="217">
        <v>8100</v>
      </c>
      <c r="P321" s="6"/>
      <c r="Q321" s="6"/>
    </row>
    <row r="322" spans="1:17" s="141" customFormat="1" ht="54.75" customHeight="1">
      <c r="A322" s="160">
        <v>6</v>
      </c>
      <c r="B322" s="79">
        <v>319</v>
      </c>
      <c r="C322" s="45" t="s">
        <v>560</v>
      </c>
      <c r="D322" s="39" t="s">
        <v>254</v>
      </c>
      <c r="E322" s="103" t="s">
        <v>561</v>
      </c>
      <c r="F322" s="142">
        <v>36404</v>
      </c>
      <c r="G322" s="150" t="s">
        <v>946</v>
      </c>
      <c r="H322" s="211">
        <v>2.7</v>
      </c>
      <c r="I322" s="217">
        <f t="shared" si="4"/>
        <v>4860</v>
      </c>
      <c r="J322" s="127" t="s">
        <v>1024</v>
      </c>
      <c r="K322" s="128">
        <v>39400</v>
      </c>
      <c r="L322" s="35" t="s">
        <v>197</v>
      </c>
      <c r="M322" s="35">
        <v>961213</v>
      </c>
      <c r="N322" s="42" t="s">
        <v>765</v>
      </c>
      <c r="O322" s="217">
        <v>4860</v>
      </c>
      <c r="P322" s="6"/>
      <c r="Q322" s="6"/>
    </row>
    <row r="323" spans="1:17" s="141" customFormat="1" ht="66">
      <c r="A323" s="160">
        <v>6</v>
      </c>
      <c r="B323" s="79">
        <v>320</v>
      </c>
      <c r="C323" s="45" t="s">
        <v>560</v>
      </c>
      <c r="D323" s="39" t="s">
        <v>254</v>
      </c>
      <c r="E323" s="103" t="s">
        <v>561</v>
      </c>
      <c r="F323" s="142">
        <v>36404</v>
      </c>
      <c r="G323" s="150" t="s">
        <v>947</v>
      </c>
      <c r="H323" s="211">
        <v>1.2</v>
      </c>
      <c r="I323" s="217">
        <f t="shared" si="4"/>
        <v>2160</v>
      </c>
      <c r="J323" s="127" t="s">
        <v>1024</v>
      </c>
      <c r="K323" s="128">
        <v>39400</v>
      </c>
      <c r="L323" s="35" t="s">
        <v>197</v>
      </c>
      <c r="M323" s="35">
        <v>961213</v>
      </c>
      <c r="N323" s="42" t="s">
        <v>765</v>
      </c>
      <c r="O323" s="217">
        <v>2160</v>
      </c>
      <c r="P323" s="6"/>
      <c r="Q323" s="6"/>
    </row>
    <row r="324" spans="1:17" s="141" customFormat="1" ht="66">
      <c r="A324" s="160">
        <v>6</v>
      </c>
      <c r="B324" s="79">
        <v>321</v>
      </c>
      <c r="C324" s="45" t="s">
        <v>560</v>
      </c>
      <c r="D324" s="39" t="s">
        <v>254</v>
      </c>
      <c r="E324" s="103" t="s">
        <v>561</v>
      </c>
      <c r="F324" s="142">
        <v>36404</v>
      </c>
      <c r="G324" s="150" t="s">
        <v>948</v>
      </c>
      <c r="H324" s="211">
        <v>0.9</v>
      </c>
      <c r="I324" s="217">
        <f t="shared" si="4"/>
        <v>1620</v>
      </c>
      <c r="J324" s="127" t="s">
        <v>1024</v>
      </c>
      <c r="K324" s="128">
        <v>39400</v>
      </c>
      <c r="L324" s="35" t="s">
        <v>197</v>
      </c>
      <c r="M324" s="35">
        <v>961213</v>
      </c>
      <c r="N324" s="42" t="s">
        <v>765</v>
      </c>
      <c r="O324" s="217">
        <v>1620</v>
      </c>
      <c r="P324" s="6"/>
      <c r="Q324" s="6"/>
    </row>
    <row r="325" spans="1:17" s="141" customFormat="1" ht="66">
      <c r="A325" s="160">
        <v>6</v>
      </c>
      <c r="B325" s="79">
        <v>322</v>
      </c>
      <c r="C325" s="45" t="s">
        <v>562</v>
      </c>
      <c r="D325" s="39" t="s">
        <v>252</v>
      </c>
      <c r="E325" s="103" t="s">
        <v>563</v>
      </c>
      <c r="F325" s="142">
        <v>36404</v>
      </c>
      <c r="G325" s="95" t="s">
        <v>949</v>
      </c>
      <c r="H325" s="211">
        <v>0.5</v>
      </c>
      <c r="I325" s="217">
        <f t="shared" si="4"/>
        <v>900</v>
      </c>
      <c r="J325" s="127" t="s">
        <v>1024</v>
      </c>
      <c r="K325" s="128">
        <v>39400</v>
      </c>
      <c r="L325" s="35" t="s">
        <v>197</v>
      </c>
      <c r="M325" s="35">
        <v>961213</v>
      </c>
      <c r="N325" s="42" t="s">
        <v>765</v>
      </c>
      <c r="O325" s="217">
        <v>900</v>
      </c>
      <c r="P325" s="6"/>
      <c r="Q325" s="6"/>
    </row>
    <row r="326" spans="1:17" s="141" customFormat="1" ht="66">
      <c r="A326" s="160">
        <v>6</v>
      </c>
      <c r="B326" s="79">
        <v>323</v>
      </c>
      <c r="C326" s="45" t="s">
        <v>562</v>
      </c>
      <c r="D326" s="39" t="s">
        <v>252</v>
      </c>
      <c r="E326" s="103" t="s">
        <v>563</v>
      </c>
      <c r="F326" s="142">
        <v>36404</v>
      </c>
      <c r="G326" s="102" t="s">
        <v>950</v>
      </c>
      <c r="H326" s="211">
        <v>0.5</v>
      </c>
      <c r="I326" s="217">
        <f aca="true" t="shared" si="5" ref="I326:I389">H326*1800</f>
        <v>900</v>
      </c>
      <c r="J326" s="127" t="s">
        <v>1024</v>
      </c>
      <c r="K326" s="128">
        <v>39400</v>
      </c>
      <c r="L326" s="35" t="s">
        <v>197</v>
      </c>
      <c r="M326" s="35">
        <v>961213</v>
      </c>
      <c r="N326" s="42" t="s">
        <v>765</v>
      </c>
      <c r="O326" s="217">
        <v>900</v>
      </c>
      <c r="P326" s="6"/>
      <c r="Q326" s="6"/>
    </row>
    <row r="327" spans="1:17" s="141" customFormat="1" ht="66">
      <c r="A327" s="160">
        <v>6</v>
      </c>
      <c r="B327" s="79">
        <v>324</v>
      </c>
      <c r="C327" s="45" t="s">
        <v>564</v>
      </c>
      <c r="D327" s="39" t="s">
        <v>252</v>
      </c>
      <c r="E327" s="39" t="s">
        <v>565</v>
      </c>
      <c r="F327" s="138">
        <v>36039</v>
      </c>
      <c r="G327" s="101" t="s">
        <v>1752</v>
      </c>
      <c r="H327" s="211">
        <v>0.9</v>
      </c>
      <c r="I327" s="217">
        <f t="shared" si="5"/>
        <v>1620</v>
      </c>
      <c r="J327" s="127" t="s">
        <v>1024</v>
      </c>
      <c r="K327" s="128">
        <v>39400</v>
      </c>
      <c r="L327" s="35" t="s">
        <v>197</v>
      </c>
      <c r="M327" s="35">
        <v>961213</v>
      </c>
      <c r="N327" s="42" t="s">
        <v>765</v>
      </c>
      <c r="O327" s="217">
        <v>1620</v>
      </c>
      <c r="P327" s="6"/>
      <c r="Q327" s="6"/>
    </row>
    <row r="328" spans="1:17" s="141" customFormat="1" ht="66.75" customHeight="1">
      <c r="A328" s="160">
        <v>6</v>
      </c>
      <c r="B328" s="79">
        <v>325</v>
      </c>
      <c r="C328" s="45" t="s">
        <v>564</v>
      </c>
      <c r="D328" s="39" t="s">
        <v>252</v>
      </c>
      <c r="E328" s="39" t="s">
        <v>565</v>
      </c>
      <c r="F328" s="138">
        <v>36039</v>
      </c>
      <c r="G328" s="102" t="s">
        <v>951</v>
      </c>
      <c r="H328" s="211">
        <v>0.5</v>
      </c>
      <c r="I328" s="217">
        <f t="shared" si="5"/>
        <v>900</v>
      </c>
      <c r="J328" s="127" t="s">
        <v>1024</v>
      </c>
      <c r="K328" s="128">
        <v>39400</v>
      </c>
      <c r="L328" s="35" t="s">
        <v>197</v>
      </c>
      <c r="M328" s="35">
        <v>961213</v>
      </c>
      <c r="N328" s="42" t="s">
        <v>765</v>
      </c>
      <c r="O328" s="217">
        <v>900</v>
      </c>
      <c r="P328" s="6"/>
      <c r="Q328" s="6"/>
    </row>
    <row r="329" spans="1:17" s="141" customFormat="1" ht="49.5">
      <c r="A329" s="140">
        <v>7</v>
      </c>
      <c r="B329" s="79">
        <v>326</v>
      </c>
      <c r="C329" s="39" t="s">
        <v>278</v>
      </c>
      <c r="D329" s="39" t="s">
        <v>256</v>
      </c>
      <c r="E329" s="142" t="s">
        <v>220</v>
      </c>
      <c r="F329" s="142">
        <v>35278</v>
      </c>
      <c r="G329" s="102" t="s">
        <v>279</v>
      </c>
      <c r="H329" s="211">
        <v>2</v>
      </c>
      <c r="I329" s="217">
        <f t="shared" si="5"/>
        <v>3600</v>
      </c>
      <c r="J329" s="127" t="s">
        <v>1024</v>
      </c>
      <c r="K329" s="128">
        <v>39400</v>
      </c>
      <c r="L329" s="35" t="s">
        <v>197</v>
      </c>
      <c r="M329" s="35">
        <v>961213</v>
      </c>
      <c r="N329" s="42" t="s">
        <v>765</v>
      </c>
      <c r="O329" s="217">
        <v>3600</v>
      </c>
      <c r="P329" s="6"/>
      <c r="Q329" s="6"/>
    </row>
    <row r="330" spans="1:17" s="141" customFormat="1" ht="66">
      <c r="A330" s="140">
        <v>7</v>
      </c>
      <c r="B330" s="79">
        <v>327</v>
      </c>
      <c r="C330" s="39" t="s">
        <v>278</v>
      </c>
      <c r="D330" s="39" t="s">
        <v>256</v>
      </c>
      <c r="E330" s="142" t="s">
        <v>1325</v>
      </c>
      <c r="F330" s="142">
        <v>35278</v>
      </c>
      <c r="G330" s="102" t="s">
        <v>280</v>
      </c>
      <c r="H330" s="211">
        <v>0.8</v>
      </c>
      <c r="I330" s="217">
        <f t="shared" si="5"/>
        <v>1440</v>
      </c>
      <c r="J330" s="127" t="s">
        <v>1024</v>
      </c>
      <c r="K330" s="128">
        <v>39400</v>
      </c>
      <c r="L330" s="35" t="s">
        <v>197</v>
      </c>
      <c r="M330" s="35">
        <v>961213</v>
      </c>
      <c r="N330" s="42" t="s">
        <v>765</v>
      </c>
      <c r="O330" s="217">
        <v>1440</v>
      </c>
      <c r="P330" s="6"/>
      <c r="Q330" s="6"/>
    </row>
    <row r="331" spans="1:17" s="141" customFormat="1" ht="33">
      <c r="A331" s="140">
        <v>7</v>
      </c>
      <c r="B331" s="79">
        <v>328</v>
      </c>
      <c r="C331" s="39" t="s">
        <v>281</v>
      </c>
      <c r="D331" s="39" t="s">
        <v>256</v>
      </c>
      <c r="E331" s="39" t="s">
        <v>202</v>
      </c>
      <c r="F331" s="142">
        <v>28764</v>
      </c>
      <c r="G331" s="102" t="s">
        <v>203</v>
      </c>
      <c r="H331" s="211">
        <v>2</v>
      </c>
      <c r="I331" s="217">
        <f t="shared" si="5"/>
        <v>3600</v>
      </c>
      <c r="J331" s="127" t="s">
        <v>1024</v>
      </c>
      <c r="K331" s="128">
        <v>39400</v>
      </c>
      <c r="L331" s="35" t="s">
        <v>197</v>
      </c>
      <c r="M331" s="35">
        <v>961213</v>
      </c>
      <c r="N331" s="42" t="s">
        <v>765</v>
      </c>
      <c r="O331" s="217">
        <v>3600</v>
      </c>
      <c r="P331" s="6"/>
      <c r="Q331" s="6"/>
    </row>
    <row r="332" spans="1:17" s="141" customFormat="1" ht="52.5" customHeight="1">
      <c r="A332" s="140">
        <v>7</v>
      </c>
      <c r="B332" s="79">
        <v>329</v>
      </c>
      <c r="C332" s="39" t="s">
        <v>204</v>
      </c>
      <c r="D332" s="39" t="s">
        <v>256</v>
      </c>
      <c r="E332" s="39" t="s">
        <v>1332</v>
      </c>
      <c r="F332" s="142">
        <v>36404</v>
      </c>
      <c r="G332" s="102" t="s">
        <v>205</v>
      </c>
      <c r="H332" s="211">
        <v>1.2</v>
      </c>
      <c r="I332" s="217">
        <f t="shared" si="5"/>
        <v>2160</v>
      </c>
      <c r="J332" s="127" t="s">
        <v>1024</v>
      </c>
      <c r="K332" s="128">
        <v>39400</v>
      </c>
      <c r="L332" s="35" t="s">
        <v>197</v>
      </c>
      <c r="M332" s="35">
        <v>961213</v>
      </c>
      <c r="N332" s="42" t="s">
        <v>765</v>
      </c>
      <c r="O332" s="217">
        <v>2160</v>
      </c>
      <c r="P332" s="6"/>
      <c r="Q332" s="6"/>
    </row>
    <row r="333" spans="1:17" s="141" customFormat="1" ht="81" customHeight="1">
      <c r="A333" s="140">
        <v>7</v>
      </c>
      <c r="B333" s="79">
        <v>330</v>
      </c>
      <c r="C333" s="39" t="s">
        <v>204</v>
      </c>
      <c r="D333" s="39" t="s">
        <v>256</v>
      </c>
      <c r="E333" s="39" t="s">
        <v>1332</v>
      </c>
      <c r="F333" s="142">
        <v>36404</v>
      </c>
      <c r="G333" s="102" t="s">
        <v>206</v>
      </c>
      <c r="H333" s="211">
        <v>2</v>
      </c>
      <c r="I333" s="217">
        <f t="shared" si="5"/>
        <v>3600</v>
      </c>
      <c r="J333" s="127" t="s">
        <v>1024</v>
      </c>
      <c r="K333" s="128">
        <v>39400</v>
      </c>
      <c r="L333" s="35" t="s">
        <v>197</v>
      </c>
      <c r="M333" s="35">
        <v>961213</v>
      </c>
      <c r="N333" s="42" t="s">
        <v>765</v>
      </c>
      <c r="O333" s="217">
        <v>3600</v>
      </c>
      <c r="P333" s="6"/>
      <c r="Q333" s="6"/>
    </row>
    <row r="334" spans="1:17" s="141" customFormat="1" ht="82.5">
      <c r="A334" s="140">
        <v>7</v>
      </c>
      <c r="B334" s="79">
        <v>331</v>
      </c>
      <c r="C334" s="39" t="s">
        <v>207</v>
      </c>
      <c r="D334" s="39" t="s">
        <v>256</v>
      </c>
      <c r="E334" s="39" t="s">
        <v>1332</v>
      </c>
      <c r="F334" s="142">
        <v>36404</v>
      </c>
      <c r="G334" s="102" t="s">
        <v>208</v>
      </c>
      <c r="H334" s="211">
        <v>2</v>
      </c>
      <c r="I334" s="217">
        <f t="shared" si="5"/>
        <v>3600</v>
      </c>
      <c r="J334" s="127" t="s">
        <v>1024</v>
      </c>
      <c r="K334" s="128">
        <v>39400</v>
      </c>
      <c r="L334" s="35" t="s">
        <v>197</v>
      </c>
      <c r="M334" s="35">
        <v>961213</v>
      </c>
      <c r="N334" s="42" t="s">
        <v>765</v>
      </c>
      <c r="O334" s="217">
        <v>3600</v>
      </c>
      <c r="P334" s="6"/>
      <c r="Q334" s="6"/>
    </row>
    <row r="335" spans="1:17" s="141" customFormat="1" ht="66">
      <c r="A335" s="140">
        <v>7</v>
      </c>
      <c r="B335" s="79">
        <v>332</v>
      </c>
      <c r="C335" s="39" t="s">
        <v>209</v>
      </c>
      <c r="D335" s="39" t="s">
        <v>257</v>
      </c>
      <c r="E335" s="39" t="s">
        <v>399</v>
      </c>
      <c r="F335" s="142">
        <v>28703</v>
      </c>
      <c r="G335" s="102" t="s">
        <v>210</v>
      </c>
      <c r="H335" s="211">
        <v>1.2</v>
      </c>
      <c r="I335" s="217">
        <f t="shared" si="5"/>
        <v>2160</v>
      </c>
      <c r="J335" s="127" t="s">
        <v>1024</v>
      </c>
      <c r="K335" s="128">
        <v>39400</v>
      </c>
      <c r="L335" s="35" t="s">
        <v>197</v>
      </c>
      <c r="M335" s="35">
        <v>961213</v>
      </c>
      <c r="N335" s="42" t="s">
        <v>765</v>
      </c>
      <c r="O335" s="217">
        <v>2160</v>
      </c>
      <c r="P335" s="6"/>
      <c r="Q335" s="6"/>
    </row>
    <row r="336" spans="1:17" s="141" customFormat="1" ht="33">
      <c r="A336" s="140">
        <v>7</v>
      </c>
      <c r="B336" s="79">
        <v>333</v>
      </c>
      <c r="C336" s="39" t="s">
        <v>209</v>
      </c>
      <c r="D336" s="39" t="s">
        <v>257</v>
      </c>
      <c r="E336" s="39" t="s">
        <v>399</v>
      </c>
      <c r="F336" s="142">
        <v>28703</v>
      </c>
      <c r="G336" s="102" t="s">
        <v>211</v>
      </c>
      <c r="H336" s="211">
        <v>2</v>
      </c>
      <c r="I336" s="217">
        <f t="shared" si="5"/>
        <v>3600</v>
      </c>
      <c r="J336" s="127" t="s">
        <v>1024</v>
      </c>
      <c r="K336" s="128">
        <v>39400</v>
      </c>
      <c r="L336" s="35" t="s">
        <v>197</v>
      </c>
      <c r="M336" s="35">
        <v>961213</v>
      </c>
      <c r="N336" s="42" t="s">
        <v>765</v>
      </c>
      <c r="O336" s="217">
        <v>3600</v>
      </c>
      <c r="P336" s="6"/>
      <c r="Q336" s="6"/>
    </row>
    <row r="337" spans="1:17" s="141" customFormat="1" ht="66">
      <c r="A337" s="140">
        <v>7</v>
      </c>
      <c r="B337" s="79">
        <v>334</v>
      </c>
      <c r="C337" s="39" t="s">
        <v>212</v>
      </c>
      <c r="D337" s="39" t="s">
        <v>256</v>
      </c>
      <c r="E337" s="39" t="s">
        <v>1328</v>
      </c>
      <c r="F337" s="142">
        <v>32203</v>
      </c>
      <c r="G337" s="102" t="s">
        <v>213</v>
      </c>
      <c r="H337" s="211">
        <v>2</v>
      </c>
      <c r="I337" s="217">
        <f t="shared" si="5"/>
        <v>3600</v>
      </c>
      <c r="J337" s="127" t="s">
        <v>1024</v>
      </c>
      <c r="K337" s="128">
        <v>39400</v>
      </c>
      <c r="L337" s="35" t="s">
        <v>197</v>
      </c>
      <c r="M337" s="35">
        <v>961213</v>
      </c>
      <c r="N337" s="42" t="s">
        <v>765</v>
      </c>
      <c r="O337" s="217">
        <v>3600</v>
      </c>
      <c r="P337" s="6"/>
      <c r="Q337" s="6"/>
    </row>
    <row r="338" spans="1:17" s="141" customFormat="1" ht="86.25" customHeight="1">
      <c r="A338" s="140">
        <v>7</v>
      </c>
      <c r="B338" s="79">
        <v>335</v>
      </c>
      <c r="C338" s="39" t="s">
        <v>212</v>
      </c>
      <c r="D338" s="39" t="s">
        <v>256</v>
      </c>
      <c r="E338" s="39" t="s">
        <v>1328</v>
      </c>
      <c r="F338" s="142">
        <v>32203</v>
      </c>
      <c r="G338" s="101" t="s">
        <v>214</v>
      </c>
      <c r="H338" s="211">
        <v>0.8</v>
      </c>
      <c r="I338" s="217">
        <f t="shared" si="5"/>
        <v>1440</v>
      </c>
      <c r="J338" s="127" t="s">
        <v>1024</v>
      </c>
      <c r="K338" s="128">
        <v>39400</v>
      </c>
      <c r="L338" s="35" t="s">
        <v>197</v>
      </c>
      <c r="M338" s="35">
        <v>961213</v>
      </c>
      <c r="N338" s="42" t="s">
        <v>765</v>
      </c>
      <c r="O338" s="217">
        <v>1440</v>
      </c>
      <c r="P338" s="6"/>
      <c r="Q338" s="6"/>
    </row>
    <row r="339" spans="1:17" s="141" customFormat="1" ht="33">
      <c r="A339" s="140">
        <v>7</v>
      </c>
      <c r="B339" s="79">
        <v>336</v>
      </c>
      <c r="C339" s="39" t="s">
        <v>1310</v>
      </c>
      <c r="D339" s="39" t="s">
        <v>256</v>
      </c>
      <c r="E339" s="39" t="s">
        <v>1399</v>
      </c>
      <c r="F339" s="142">
        <v>36373</v>
      </c>
      <c r="G339" s="101" t="s">
        <v>215</v>
      </c>
      <c r="H339" s="211">
        <v>2</v>
      </c>
      <c r="I339" s="217">
        <f t="shared" si="5"/>
        <v>3600</v>
      </c>
      <c r="J339" s="127" t="s">
        <v>1024</v>
      </c>
      <c r="K339" s="128">
        <v>39400</v>
      </c>
      <c r="L339" s="35" t="s">
        <v>197</v>
      </c>
      <c r="M339" s="35">
        <v>961213</v>
      </c>
      <c r="N339" s="42" t="s">
        <v>765</v>
      </c>
      <c r="O339" s="217">
        <v>3600</v>
      </c>
      <c r="P339" s="6"/>
      <c r="Q339" s="6"/>
    </row>
    <row r="340" spans="1:17" s="141" customFormat="1" ht="66">
      <c r="A340" s="140">
        <v>7</v>
      </c>
      <c r="B340" s="79">
        <v>337</v>
      </c>
      <c r="C340" s="39" t="s">
        <v>426</v>
      </c>
      <c r="D340" s="39" t="s">
        <v>256</v>
      </c>
      <c r="E340" s="39" t="s">
        <v>1420</v>
      </c>
      <c r="F340" s="142">
        <v>36770</v>
      </c>
      <c r="G340" s="102" t="s">
        <v>216</v>
      </c>
      <c r="H340" s="211">
        <v>2</v>
      </c>
      <c r="I340" s="217">
        <f t="shared" si="5"/>
        <v>3600</v>
      </c>
      <c r="J340" s="127" t="s">
        <v>1024</v>
      </c>
      <c r="K340" s="128">
        <v>39400</v>
      </c>
      <c r="L340" s="35" t="s">
        <v>197</v>
      </c>
      <c r="M340" s="35">
        <v>961213</v>
      </c>
      <c r="N340" s="42" t="s">
        <v>765</v>
      </c>
      <c r="O340" s="217">
        <v>3600</v>
      </c>
      <c r="P340" s="6"/>
      <c r="Q340" s="6"/>
    </row>
    <row r="341" spans="1:17" s="141" customFormat="1" ht="53.25" customHeight="1">
      <c r="A341" s="140">
        <v>7</v>
      </c>
      <c r="B341" s="79">
        <v>338</v>
      </c>
      <c r="C341" s="39" t="s">
        <v>217</v>
      </c>
      <c r="D341" s="39" t="s">
        <v>256</v>
      </c>
      <c r="E341" s="39" t="s">
        <v>218</v>
      </c>
      <c r="F341" s="142">
        <v>33451</v>
      </c>
      <c r="G341" s="102" t="s">
        <v>219</v>
      </c>
      <c r="H341" s="211">
        <v>2</v>
      </c>
      <c r="I341" s="217">
        <f t="shared" si="5"/>
        <v>3600</v>
      </c>
      <c r="J341" s="127" t="s">
        <v>1024</v>
      </c>
      <c r="K341" s="128">
        <v>39400</v>
      </c>
      <c r="L341" s="35" t="s">
        <v>197</v>
      </c>
      <c r="M341" s="35">
        <v>961213</v>
      </c>
      <c r="N341" s="42" t="s">
        <v>765</v>
      </c>
      <c r="O341" s="217">
        <v>3600</v>
      </c>
      <c r="P341" s="6"/>
      <c r="Q341" s="6"/>
    </row>
    <row r="342" spans="1:17" s="141" customFormat="1" ht="33">
      <c r="A342" s="140">
        <v>8</v>
      </c>
      <c r="B342" s="79">
        <v>339</v>
      </c>
      <c r="C342" s="39" t="s">
        <v>981</v>
      </c>
      <c r="D342" s="45" t="s">
        <v>261</v>
      </c>
      <c r="E342" s="45" t="s">
        <v>982</v>
      </c>
      <c r="F342" s="159">
        <v>36008</v>
      </c>
      <c r="G342" s="101" t="s">
        <v>1143</v>
      </c>
      <c r="H342" s="211">
        <v>3.6</v>
      </c>
      <c r="I342" s="217">
        <f t="shared" si="5"/>
        <v>6480</v>
      </c>
      <c r="J342" s="127" t="s">
        <v>1024</v>
      </c>
      <c r="K342" s="128">
        <v>39400</v>
      </c>
      <c r="L342" s="35" t="s">
        <v>197</v>
      </c>
      <c r="M342" s="35">
        <v>961213</v>
      </c>
      <c r="N342" s="42" t="s">
        <v>765</v>
      </c>
      <c r="O342" s="217">
        <v>6480</v>
      </c>
      <c r="P342" s="6"/>
      <c r="Q342" s="6"/>
    </row>
    <row r="343" spans="1:17" s="141" customFormat="1" ht="33">
      <c r="A343" s="140">
        <v>8</v>
      </c>
      <c r="B343" s="79">
        <v>340</v>
      </c>
      <c r="C343" s="45" t="s">
        <v>1141</v>
      </c>
      <c r="D343" s="45" t="s">
        <v>261</v>
      </c>
      <c r="E343" s="45" t="s">
        <v>1142</v>
      </c>
      <c r="F343" s="159">
        <v>36008</v>
      </c>
      <c r="G343" s="101" t="s">
        <v>966</v>
      </c>
      <c r="H343" s="211">
        <v>1.2</v>
      </c>
      <c r="I343" s="217">
        <f t="shared" si="5"/>
        <v>2160</v>
      </c>
      <c r="J343" s="127" t="s">
        <v>1024</v>
      </c>
      <c r="K343" s="128">
        <v>39400</v>
      </c>
      <c r="L343" s="35" t="s">
        <v>197</v>
      </c>
      <c r="M343" s="35">
        <v>961213</v>
      </c>
      <c r="N343" s="42" t="s">
        <v>765</v>
      </c>
      <c r="O343" s="217">
        <v>2160</v>
      </c>
      <c r="P343" s="6"/>
      <c r="Q343" s="6"/>
    </row>
    <row r="344" spans="1:17" s="141" customFormat="1" ht="33">
      <c r="A344" s="140">
        <v>8</v>
      </c>
      <c r="B344" s="79">
        <v>341</v>
      </c>
      <c r="C344" s="39" t="s">
        <v>1141</v>
      </c>
      <c r="D344" s="45" t="s">
        <v>261</v>
      </c>
      <c r="E344" s="45" t="s">
        <v>1142</v>
      </c>
      <c r="F344" s="159">
        <v>36008</v>
      </c>
      <c r="G344" s="101" t="s">
        <v>967</v>
      </c>
      <c r="H344" s="211">
        <v>1.5</v>
      </c>
      <c r="I344" s="217">
        <f t="shared" si="5"/>
        <v>2700</v>
      </c>
      <c r="J344" s="127" t="s">
        <v>1024</v>
      </c>
      <c r="K344" s="128">
        <v>39400</v>
      </c>
      <c r="L344" s="35" t="s">
        <v>197</v>
      </c>
      <c r="M344" s="35">
        <v>961213</v>
      </c>
      <c r="N344" s="42" t="s">
        <v>765</v>
      </c>
      <c r="O344" s="217">
        <v>2700</v>
      </c>
      <c r="P344" s="6"/>
      <c r="Q344" s="6"/>
    </row>
    <row r="345" spans="1:17" s="141" customFormat="1" ht="33">
      <c r="A345" s="140">
        <v>8</v>
      </c>
      <c r="B345" s="79">
        <v>342</v>
      </c>
      <c r="C345" s="39" t="s">
        <v>1141</v>
      </c>
      <c r="D345" s="45" t="s">
        <v>261</v>
      </c>
      <c r="E345" s="45" t="s">
        <v>1142</v>
      </c>
      <c r="F345" s="159">
        <v>36008</v>
      </c>
      <c r="G345" s="101" t="s">
        <v>968</v>
      </c>
      <c r="H345" s="211">
        <v>0.5</v>
      </c>
      <c r="I345" s="217">
        <f t="shared" si="5"/>
        <v>900</v>
      </c>
      <c r="J345" s="127" t="s">
        <v>1024</v>
      </c>
      <c r="K345" s="128">
        <v>39400</v>
      </c>
      <c r="L345" s="35" t="s">
        <v>197</v>
      </c>
      <c r="M345" s="35">
        <v>961213</v>
      </c>
      <c r="N345" s="42" t="s">
        <v>765</v>
      </c>
      <c r="O345" s="217">
        <v>900</v>
      </c>
      <c r="P345" s="6"/>
      <c r="Q345" s="6"/>
    </row>
    <row r="346" spans="1:17" s="141" customFormat="1" ht="51" customHeight="1">
      <c r="A346" s="140">
        <v>8</v>
      </c>
      <c r="B346" s="79">
        <v>343</v>
      </c>
      <c r="C346" s="39" t="s">
        <v>969</v>
      </c>
      <c r="D346" s="45" t="s">
        <v>261</v>
      </c>
      <c r="E346" s="45" t="s">
        <v>970</v>
      </c>
      <c r="F346" s="159">
        <v>34182</v>
      </c>
      <c r="G346" s="101" t="s">
        <v>971</v>
      </c>
      <c r="H346" s="211">
        <v>1.5</v>
      </c>
      <c r="I346" s="217">
        <f t="shared" si="5"/>
        <v>2700</v>
      </c>
      <c r="J346" s="127" t="s">
        <v>1024</v>
      </c>
      <c r="K346" s="128">
        <v>39400</v>
      </c>
      <c r="L346" s="35" t="s">
        <v>197</v>
      </c>
      <c r="M346" s="35">
        <v>961213</v>
      </c>
      <c r="N346" s="42" t="s">
        <v>765</v>
      </c>
      <c r="O346" s="217">
        <v>2700</v>
      </c>
      <c r="P346" s="6"/>
      <c r="Q346" s="6"/>
    </row>
    <row r="347" spans="1:17" s="141" customFormat="1" ht="33">
      <c r="A347" s="140">
        <v>8</v>
      </c>
      <c r="B347" s="79">
        <v>344</v>
      </c>
      <c r="C347" s="39" t="s">
        <v>972</v>
      </c>
      <c r="D347" s="45" t="s">
        <v>262</v>
      </c>
      <c r="E347" s="103" t="s">
        <v>973</v>
      </c>
      <c r="F347" s="159">
        <v>35643</v>
      </c>
      <c r="G347" s="101" t="s">
        <v>974</v>
      </c>
      <c r="H347" s="211">
        <v>6</v>
      </c>
      <c r="I347" s="217">
        <f t="shared" si="5"/>
        <v>10800</v>
      </c>
      <c r="J347" s="127" t="s">
        <v>1024</v>
      </c>
      <c r="K347" s="128">
        <v>39400</v>
      </c>
      <c r="L347" s="35" t="s">
        <v>197</v>
      </c>
      <c r="M347" s="35">
        <v>961213</v>
      </c>
      <c r="N347" s="42" t="s">
        <v>765</v>
      </c>
      <c r="O347" s="217">
        <v>10800</v>
      </c>
      <c r="P347" s="6"/>
      <c r="Q347" s="6"/>
    </row>
    <row r="348" spans="1:17" s="141" customFormat="1" ht="33">
      <c r="A348" s="140">
        <v>8</v>
      </c>
      <c r="B348" s="79">
        <v>345</v>
      </c>
      <c r="C348" s="39" t="s">
        <v>1300</v>
      </c>
      <c r="D348" s="39" t="s">
        <v>263</v>
      </c>
      <c r="E348" s="39" t="s">
        <v>469</v>
      </c>
      <c r="F348" s="158">
        <v>38961</v>
      </c>
      <c r="G348" s="101" t="s">
        <v>975</v>
      </c>
      <c r="H348" s="211">
        <v>1.2</v>
      </c>
      <c r="I348" s="217">
        <f t="shared" si="5"/>
        <v>2160</v>
      </c>
      <c r="J348" s="127" t="s">
        <v>1024</v>
      </c>
      <c r="K348" s="128">
        <v>39400</v>
      </c>
      <c r="L348" s="35" t="s">
        <v>197</v>
      </c>
      <c r="M348" s="35">
        <v>961213</v>
      </c>
      <c r="N348" s="42" t="s">
        <v>765</v>
      </c>
      <c r="O348" s="217">
        <v>2160</v>
      </c>
      <c r="P348" s="6"/>
      <c r="Q348" s="6"/>
    </row>
    <row r="349" spans="1:17" s="141" customFormat="1" ht="33">
      <c r="A349" s="140">
        <v>8</v>
      </c>
      <c r="B349" s="79">
        <v>346</v>
      </c>
      <c r="C349" s="39" t="s">
        <v>1300</v>
      </c>
      <c r="D349" s="39" t="s">
        <v>263</v>
      </c>
      <c r="E349" s="39" t="s">
        <v>469</v>
      </c>
      <c r="F349" s="158">
        <v>38961</v>
      </c>
      <c r="G349" s="101" t="s">
        <v>976</v>
      </c>
      <c r="H349" s="211">
        <v>1.2</v>
      </c>
      <c r="I349" s="217">
        <f t="shared" si="5"/>
        <v>2160</v>
      </c>
      <c r="J349" s="127" t="s">
        <v>1024</v>
      </c>
      <c r="K349" s="128">
        <v>39400</v>
      </c>
      <c r="L349" s="35" t="s">
        <v>197</v>
      </c>
      <c r="M349" s="35">
        <v>961213</v>
      </c>
      <c r="N349" s="42" t="s">
        <v>765</v>
      </c>
      <c r="O349" s="217">
        <v>2160</v>
      </c>
      <c r="P349" s="6"/>
      <c r="Q349" s="6"/>
    </row>
    <row r="350" spans="1:17" s="141" customFormat="1" ht="33">
      <c r="A350" s="140">
        <v>8</v>
      </c>
      <c r="B350" s="79">
        <v>347</v>
      </c>
      <c r="C350" s="39" t="s">
        <v>1300</v>
      </c>
      <c r="D350" s="39" t="s">
        <v>263</v>
      </c>
      <c r="E350" s="39" t="s">
        <v>469</v>
      </c>
      <c r="F350" s="158">
        <v>38961</v>
      </c>
      <c r="G350" s="101" t="s">
        <v>977</v>
      </c>
      <c r="H350" s="211">
        <v>0.4</v>
      </c>
      <c r="I350" s="217">
        <f t="shared" si="5"/>
        <v>720</v>
      </c>
      <c r="J350" s="127" t="s">
        <v>1024</v>
      </c>
      <c r="K350" s="128">
        <v>39400</v>
      </c>
      <c r="L350" s="35" t="s">
        <v>197</v>
      </c>
      <c r="M350" s="35">
        <v>961213</v>
      </c>
      <c r="N350" s="42" t="s">
        <v>765</v>
      </c>
      <c r="O350" s="217">
        <v>720</v>
      </c>
      <c r="P350" s="6"/>
      <c r="Q350" s="6"/>
    </row>
    <row r="351" spans="1:17" s="141" customFormat="1" ht="49.5">
      <c r="A351" s="140">
        <v>8</v>
      </c>
      <c r="B351" s="79">
        <v>348</v>
      </c>
      <c r="C351" s="39" t="s">
        <v>1300</v>
      </c>
      <c r="D351" s="39" t="s">
        <v>263</v>
      </c>
      <c r="E351" s="39" t="s">
        <v>469</v>
      </c>
      <c r="F351" s="158">
        <v>38961</v>
      </c>
      <c r="G351" s="101" t="s">
        <v>978</v>
      </c>
      <c r="H351" s="211">
        <v>2.25</v>
      </c>
      <c r="I351" s="217">
        <f t="shared" si="5"/>
        <v>4050</v>
      </c>
      <c r="J351" s="127" t="s">
        <v>1024</v>
      </c>
      <c r="K351" s="128">
        <v>39400</v>
      </c>
      <c r="L351" s="35" t="s">
        <v>197</v>
      </c>
      <c r="M351" s="35">
        <v>961213</v>
      </c>
      <c r="N351" s="42" t="s">
        <v>765</v>
      </c>
      <c r="O351" s="217">
        <v>4050</v>
      </c>
      <c r="P351" s="6"/>
      <c r="Q351" s="6"/>
    </row>
    <row r="352" spans="1:17" s="141" customFormat="1" ht="49.5">
      <c r="A352" s="140">
        <v>8</v>
      </c>
      <c r="B352" s="79">
        <v>349</v>
      </c>
      <c r="C352" s="39" t="s">
        <v>1300</v>
      </c>
      <c r="D352" s="39" t="s">
        <v>263</v>
      </c>
      <c r="E352" s="39" t="s">
        <v>469</v>
      </c>
      <c r="F352" s="158">
        <v>38961</v>
      </c>
      <c r="G352" s="101" t="s">
        <v>979</v>
      </c>
      <c r="H352" s="211">
        <v>3.6</v>
      </c>
      <c r="I352" s="217">
        <f t="shared" si="5"/>
        <v>6480</v>
      </c>
      <c r="J352" s="127" t="s">
        <v>1024</v>
      </c>
      <c r="K352" s="128">
        <v>39400</v>
      </c>
      <c r="L352" s="35" t="s">
        <v>197</v>
      </c>
      <c r="M352" s="35">
        <v>961213</v>
      </c>
      <c r="N352" s="42" t="s">
        <v>765</v>
      </c>
      <c r="O352" s="217">
        <v>6480</v>
      </c>
      <c r="P352" s="6"/>
      <c r="Q352" s="6"/>
    </row>
    <row r="353" spans="1:17" s="141" customFormat="1" ht="49.5">
      <c r="A353" s="140">
        <v>8</v>
      </c>
      <c r="B353" s="79">
        <v>350</v>
      </c>
      <c r="C353" s="39" t="s">
        <v>1460</v>
      </c>
      <c r="D353" s="39" t="s">
        <v>263</v>
      </c>
      <c r="E353" s="103" t="s">
        <v>980</v>
      </c>
      <c r="F353" s="159">
        <v>37469</v>
      </c>
      <c r="G353" s="101" t="s">
        <v>978</v>
      </c>
      <c r="H353" s="211">
        <v>4.05</v>
      </c>
      <c r="I353" s="217">
        <f t="shared" si="5"/>
        <v>7290</v>
      </c>
      <c r="J353" s="127" t="s">
        <v>1024</v>
      </c>
      <c r="K353" s="128">
        <v>39400</v>
      </c>
      <c r="L353" s="35" t="s">
        <v>197</v>
      </c>
      <c r="M353" s="35">
        <v>961213</v>
      </c>
      <c r="N353" s="42" t="s">
        <v>765</v>
      </c>
      <c r="O353" s="217">
        <v>7290</v>
      </c>
      <c r="P353" s="6"/>
      <c r="Q353" s="6"/>
    </row>
    <row r="354" spans="1:17" s="141" customFormat="1" ht="33">
      <c r="A354" s="140">
        <v>8</v>
      </c>
      <c r="B354" s="79">
        <v>351</v>
      </c>
      <c r="C354" s="39" t="s">
        <v>1460</v>
      </c>
      <c r="D354" s="39" t="s">
        <v>263</v>
      </c>
      <c r="E354" s="103" t="s">
        <v>980</v>
      </c>
      <c r="F354" s="159">
        <v>37469</v>
      </c>
      <c r="G354" s="101" t="s">
        <v>975</v>
      </c>
      <c r="H354" s="211">
        <v>0.8</v>
      </c>
      <c r="I354" s="217">
        <f t="shared" si="5"/>
        <v>1440</v>
      </c>
      <c r="J354" s="127" t="s">
        <v>1024</v>
      </c>
      <c r="K354" s="128">
        <v>39400</v>
      </c>
      <c r="L354" s="35" t="s">
        <v>197</v>
      </c>
      <c r="M354" s="35">
        <v>961213</v>
      </c>
      <c r="N354" s="42" t="s">
        <v>765</v>
      </c>
      <c r="O354" s="217">
        <v>1440</v>
      </c>
      <c r="P354" s="6"/>
      <c r="Q354" s="6"/>
    </row>
    <row r="355" spans="1:17" s="141" customFormat="1" ht="33">
      <c r="A355" s="140">
        <v>8</v>
      </c>
      <c r="B355" s="79">
        <v>352</v>
      </c>
      <c r="C355" s="39" t="s">
        <v>1460</v>
      </c>
      <c r="D355" s="39" t="s">
        <v>263</v>
      </c>
      <c r="E355" s="103" t="s">
        <v>980</v>
      </c>
      <c r="F355" s="159">
        <v>37469</v>
      </c>
      <c r="G355" s="101" t="s">
        <v>976</v>
      </c>
      <c r="H355" s="211">
        <v>0.8</v>
      </c>
      <c r="I355" s="217">
        <f t="shared" si="5"/>
        <v>1440</v>
      </c>
      <c r="J355" s="127" t="s">
        <v>1024</v>
      </c>
      <c r="K355" s="128">
        <v>39400</v>
      </c>
      <c r="L355" s="35" t="s">
        <v>197</v>
      </c>
      <c r="M355" s="35">
        <v>961213</v>
      </c>
      <c r="N355" s="42" t="s">
        <v>765</v>
      </c>
      <c r="O355" s="217">
        <v>1440</v>
      </c>
      <c r="P355" s="6"/>
      <c r="Q355" s="6"/>
    </row>
    <row r="356" spans="1:17" s="141" customFormat="1" ht="33">
      <c r="A356" s="140">
        <v>8</v>
      </c>
      <c r="B356" s="79">
        <v>353</v>
      </c>
      <c r="C356" s="39" t="s">
        <v>1460</v>
      </c>
      <c r="D356" s="39" t="s">
        <v>263</v>
      </c>
      <c r="E356" s="103" t="s">
        <v>980</v>
      </c>
      <c r="F356" s="159">
        <v>37469</v>
      </c>
      <c r="G356" s="101" t="s">
        <v>977</v>
      </c>
      <c r="H356" s="211">
        <v>0.4</v>
      </c>
      <c r="I356" s="217">
        <f t="shared" si="5"/>
        <v>720</v>
      </c>
      <c r="J356" s="127" t="s">
        <v>1024</v>
      </c>
      <c r="K356" s="128">
        <v>39400</v>
      </c>
      <c r="L356" s="35" t="s">
        <v>197</v>
      </c>
      <c r="M356" s="35">
        <v>961213</v>
      </c>
      <c r="N356" s="42" t="s">
        <v>765</v>
      </c>
      <c r="O356" s="217">
        <v>720</v>
      </c>
      <c r="P356" s="6"/>
      <c r="Q356" s="6"/>
    </row>
    <row r="357" spans="1:17" s="141" customFormat="1" ht="49.5">
      <c r="A357" s="140">
        <v>9</v>
      </c>
      <c r="B357" s="79">
        <v>354</v>
      </c>
      <c r="C357" s="45" t="s">
        <v>1318</v>
      </c>
      <c r="D357" s="45" t="s">
        <v>258</v>
      </c>
      <c r="E357" s="104" t="s">
        <v>221</v>
      </c>
      <c r="F357" s="159">
        <v>34731</v>
      </c>
      <c r="G357" s="102" t="s">
        <v>1215</v>
      </c>
      <c r="H357" s="211">
        <v>9</v>
      </c>
      <c r="I357" s="217">
        <f t="shared" si="5"/>
        <v>16200</v>
      </c>
      <c r="J357" s="127" t="s">
        <v>1024</v>
      </c>
      <c r="K357" s="128">
        <v>39400</v>
      </c>
      <c r="L357" s="35" t="s">
        <v>197</v>
      </c>
      <c r="M357" s="35">
        <v>961213</v>
      </c>
      <c r="N357" s="42" t="s">
        <v>765</v>
      </c>
      <c r="O357" s="217">
        <v>16200</v>
      </c>
      <c r="P357" s="6"/>
      <c r="Q357" s="6"/>
    </row>
    <row r="358" spans="1:17" s="141" customFormat="1" ht="33">
      <c r="A358" s="140">
        <v>9</v>
      </c>
      <c r="B358" s="79">
        <v>355</v>
      </c>
      <c r="C358" s="45" t="s">
        <v>1318</v>
      </c>
      <c r="D358" s="45" t="s">
        <v>258</v>
      </c>
      <c r="E358" s="104" t="s">
        <v>221</v>
      </c>
      <c r="F358" s="159">
        <v>34731</v>
      </c>
      <c r="G358" s="102" t="s">
        <v>1216</v>
      </c>
      <c r="H358" s="211">
        <v>6</v>
      </c>
      <c r="I358" s="217">
        <f t="shared" si="5"/>
        <v>10800</v>
      </c>
      <c r="J358" s="127" t="s">
        <v>1024</v>
      </c>
      <c r="K358" s="128">
        <v>39400</v>
      </c>
      <c r="L358" s="35" t="s">
        <v>197</v>
      </c>
      <c r="M358" s="35">
        <v>961213</v>
      </c>
      <c r="N358" s="42" t="s">
        <v>765</v>
      </c>
      <c r="O358" s="217">
        <v>10800</v>
      </c>
      <c r="P358" s="6"/>
      <c r="Q358" s="6"/>
    </row>
    <row r="359" spans="1:17" s="141" customFormat="1" ht="33">
      <c r="A359" s="140">
        <v>9</v>
      </c>
      <c r="B359" s="79">
        <v>356</v>
      </c>
      <c r="C359" s="45" t="s">
        <v>1318</v>
      </c>
      <c r="D359" s="45" t="s">
        <v>258</v>
      </c>
      <c r="E359" s="104" t="s">
        <v>221</v>
      </c>
      <c r="F359" s="159">
        <v>34731</v>
      </c>
      <c r="G359" s="102" t="s">
        <v>1217</v>
      </c>
      <c r="H359" s="211">
        <v>6</v>
      </c>
      <c r="I359" s="217">
        <f t="shared" si="5"/>
        <v>10800</v>
      </c>
      <c r="J359" s="127" t="s">
        <v>1024</v>
      </c>
      <c r="K359" s="128">
        <v>39400</v>
      </c>
      <c r="L359" s="35" t="s">
        <v>197</v>
      </c>
      <c r="M359" s="35">
        <v>961213</v>
      </c>
      <c r="N359" s="42" t="s">
        <v>765</v>
      </c>
      <c r="O359" s="217">
        <v>10800</v>
      </c>
      <c r="P359" s="6"/>
      <c r="Q359" s="6"/>
    </row>
    <row r="360" spans="1:17" s="141" customFormat="1" ht="49.5">
      <c r="A360" s="140">
        <v>9</v>
      </c>
      <c r="B360" s="79">
        <v>357</v>
      </c>
      <c r="C360" s="45" t="s">
        <v>1318</v>
      </c>
      <c r="D360" s="45" t="s">
        <v>258</v>
      </c>
      <c r="E360" s="104" t="s">
        <v>221</v>
      </c>
      <c r="F360" s="159">
        <v>34731</v>
      </c>
      <c r="G360" s="102" t="s">
        <v>1218</v>
      </c>
      <c r="H360" s="211">
        <v>2</v>
      </c>
      <c r="I360" s="217">
        <f t="shared" si="5"/>
        <v>3600</v>
      </c>
      <c r="J360" s="127" t="s">
        <v>1024</v>
      </c>
      <c r="K360" s="128">
        <v>39400</v>
      </c>
      <c r="L360" s="35" t="s">
        <v>197</v>
      </c>
      <c r="M360" s="35">
        <v>961213</v>
      </c>
      <c r="N360" s="42" t="s">
        <v>765</v>
      </c>
      <c r="O360" s="217">
        <v>3600</v>
      </c>
      <c r="P360" s="6"/>
      <c r="Q360" s="6"/>
    </row>
    <row r="361" spans="1:17" s="141" customFormat="1" ht="49.5">
      <c r="A361" s="140">
        <v>9</v>
      </c>
      <c r="B361" s="79">
        <v>358</v>
      </c>
      <c r="C361" s="45" t="s">
        <v>1318</v>
      </c>
      <c r="D361" s="45" t="s">
        <v>258</v>
      </c>
      <c r="E361" s="104" t="s">
        <v>221</v>
      </c>
      <c r="F361" s="159">
        <v>34731</v>
      </c>
      <c r="G361" s="102" t="s">
        <v>1219</v>
      </c>
      <c r="H361" s="211">
        <v>0.6</v>
      </c>
      <c r="I361" s="217">
        <f t="shared" si="5"/>
        <v>1080</v>
      </c>
      <c r="J361" s="127" t="s">
        <v>1024</v>
      </c>
      <c r="K361" s="128">
        <v>39400</v>
      </c>
      <c r="L361" s="35" t="s">
        <v>197</v>
      </c>
      <c r="M361" s="35">
        <v>961213</v>
      </c>
      <c r="N361" s="42" t="s">
        <v>765</v>
      </c>
      <c r="O361" s="217">
        <v>1080</v>
      </c>
      <c r="P361" s="6"/>
      <c r="Q361" s="6"/>
    </row>
    <row r="362" spans="1:17" s="141" customFormat="1" ht="49.5">
      <c r="A362" s="140">
        <v>9</v>
      </c>
      <c r="B362" s="79">
        <v>359</v>
      </c>
      <c r="C362" s="45" t="s">
        <v>1318</v>
      </c>
      <c r="D362" s="45" t="s">
        <v>258</v>
      </c>
      <c r="E362" s="104" t="s">
        <v>221</v>
      </c>
      <c r="F362" s="159">
        <v>34731</v>
      </c>
      <c r="G362" s="102" t="s">
        <v>1220</v>
      </c>
      <c r="H362" s="211">
        <v>1.2</v>
      </c>
      <c r="I362" s="217">
        <f t="shared" si="5"/>
        <v>2160</v>
      </c>
      <c r="J362" s="127" t="s">
        <v>1024</v>
      </c>
      <c r="K362" s="128">
        <v>39400</v>
      </c>
      <c r="L362" s="35" t="s">
        <v>197</v>
      </c>
      <c r="M362" s="35">
        <v>961213</v>
      </c>
      <c r="N362" s="42" t="s">
        <v>765</v>
      </c>
      <c r="O362" s="217">
        <v>2160</v>
      </c>
      <c r="P362" s="6"/>
      <c r="Q362" s="6"/>
    </row>
    <row r="363" spans="1:17" s="141" customFormat="1" ht="66.75" customHeight="1">
      <c r="A363" s="140">
        <v>9</v>
      </c>
      <c r="B363" s="79">
        <v>360</v>
      </c>
      <c r="C363" s="45" t="s">
        <v>1318</v>
      </c>
      <c r="D363" s="45" t="s">
        <v>258</v>
      </c>
      <c r="E363" s="104" t="s">
        <v>221</v>
      </c>
      <c r="F363" s="159">
        <v>34731</v>
      </c>
      <c r="G363" s="102" t="s">
        <v>1221</v>
      </c>
      <c r="H363" s="211">
        <v>1.2</v>
      </c>
      <c r="I363" s="217">
        <f t="shared" si="5"/>
        <v>2160</v>
      </c>
      <c r="J363" s="127" t="s">
        <v>1024</v>
      </c>
      <c r="K363" s="128">
        <v>39400</v>
      </c>
      <c r="L363" s="35" t="s">
        <v>197</v>
      </c>
      <c r="M363" s="35">
        <v>961213</v>
      </c>
      <c r="N363" s="42" t="s">
        <v>765</v>
      </c>
      <c r="O363" s="217">
        <v>2160</v>
      </c>
      <c r="P363" s="6"/>
      <c r="Q363" s="6"/>
    </row>
    <row r="364" spans="1:17" s="141" customFormat="1" ht="49.5">
      <c r="A364" s="140">
        <v>9</v>
      </c>
      <c r="B364" s="79">
        <v>361</v>
      </c>
      <c r="C364" s="45" t="s">
        <v>1318</v>
      </c>
      <c r="D364" s="45" t="s">
        <v>258</v>
      </c>
      <c r="E364" s="104" t="s">
        <v>221</v>
      </c>
      <c r="F364" s="159">
        <v>34731</v>
      </c>
      <c r="G364" s="102" t="s">
        <v>1222</v>
      </c>
      <c r="H364" s="211">
        <v>1.2</v>
      </c>
      <c r="I364" s="217">
        <f t="shared" si="5"/>
        <v>2160</v>
      </c>
      <c r="J364" s="127" t="s">
        <v>1024</v>
      </c>
      <c r="K364" s="128">
        <v>39400</v>
      </c>
      <c r="L364" s="35" t="s">
        <v>197</v>
      </c>
      <c r="M364" s="35">
        <v>961213</v>
      </c>
      <c r="N364" s="42" t="s">
        <v>765</v>
      </c>
      <c r="O364" s="217">
        <v>2160</v>
      </c>
      <c r="P364" s="6"/>
      <c r="Q364" s="6"/>
    </row>
    <row r="365" spans="1:17" s="141" customFormat="1" ht="83.25" customHeight="1">
      <c r="A365" s="140">
        <v>9</v>
      </c>
      <c r="B365" s="79">
        <v>362</v>
      </c>
      <c r="C365" s="45" t="s">
        <v>1318</v>
      </c>
      <c r="D365" s="45" t="s">
        <v>258</v>
      </c>
      <c r="E365" s="104" t="s">
        <v>221</v>
      </c>
      <c r="F365" s="159">
        <v>34731</v>
      </c>
      <c r="G365" s="102" t="s">
        <v>954</v>
      </c>
      <c r="H365" s="211">
        <v>2</v>
      </c>
      <c r="I365" s="217">
        <f t="shared" si="5"/>
        <v>3600</v>
      </c>
      <c r="J365" s="127" t="s">
        <v>1024</v>
      </c>
      <c r="K365" s="128">
        <v>39400</v>
      </c>
      <c r="L365" s="35" t="s">
        <v>197</v>
      </c>
      <c r="M365" s="35">
        <v>961213</v>
      </c>
      <c r="N365" s="42" t="s">
        <v>765</v>
      </c>
      <c r="O365" s="217">
        <v>3600</v>
      </c>
      <c r="P365" s="6"/>
      <c r="Q365" s="6"/>
    </row>
    <row r="366" spans="1:17" s="141" customFormat="1" ht="66">
      <c r="A366" s="140">
        <v>9</v>
      </c>
      <c r="B366" s="79">
        <v>363</v>
      </c>
      <c r="C366" s="45" t="s">
        <v>1318</v>
      </c>
      <c r="D366" s="45" t="s">
        <v>258</v>
      </c>
      <c r="E366" s="104" t="s">
        <v>221</v>
      </c>
      <c r="F366" s="159">
        <v>34731</v>
      </c>
      <c r="G366" s="102" t="s">
        <v>955</v>
      </c>
      <c r="H366" s="211">
        <v>7.2</v>
      </c>
      <c r="I366" s="217">
        <f t="shared" si="5"/>
        <v>12960</v>
      </c>
      <c r="J366" s="127" t="s">
        <v>1024</v>
      </c>
      <c r="K366" s="128">
        <v>39400</v>
      </c>
      <c r="L366" s="35" t="s">
        <v>197</v>
      </c>
      <c r="M366" s="35">
        <v>961213</v>
      </c>
      <c r="N366" s="42" t="s">
        <v>765</v>
      </c>
      <c r="O366" s="217">
        <v>12960</v>
      </c>
      <c r="P366" s="6"/>
      <c r="Q366" s="6"/>
    </row>
    <row r="367" spans="1:17" s="141" customFormat="1" ht="66">
      <c r="A367" s="140">
        <v>9</v>
      </c>
      <c r="B367" s="79">
        <v>364</v>
      </c>
      <c r="C367" s="45" t="s">
        <v>1318</v>
      </c>
      <c r="D367" s="45" t="s">
        <v>258</v>
      </c>
      <c r="E367" s="104" t="s">
        <v>221</v>
      </c>
      <c r="F367" s="159">
        <v>34731</v>
      </c>
      <c r="G367" s="102" t="s">
        <v>956</v>
      </c>
      <c r="H367" s="211">
        <v>7.2</v>
      </c>
      <c r="I367" s="217">
        <f t="shared" si="5"/>
        <v>12960</v>
      </c>
      <c r="J367" s="127" t="s">
        <v>1024</v>
      </c>
      <c r="K367" s="128">
        <v>39400</v>
      </c>
      <c r="L367" s="35" t="s">
        <v>197</v>
      </c>
      <c r="M367" s="35">
        <v>961213</v>
      </c>
      <c r="N367" s="42" t="s">
        <v>765</v>
      </c>
      <c r="O367" s="217">
        <v>12960</v>
      </c>
      <c r="P367" s="6"/>
      <c r="Q367" s="6"/>
    </row>
    <row r="368" spans="1:17" s="141" customFormat="1" ht="82.5">
      <c r="A368" s="140">
        <v>9</v>
      </c>
      <c r="B368" s="79">
        <v>365</v>
      </c>
      <c r="C368" s="39" t="s">
        <v>450</v>
      </c>
      <c r="D368" s="45" t="s">
        <v>258</v>
      </c>
      <c r="E368" s="39" t="s">
        <v>1510</v>
      </c>
      <c r="F368" s="142">
        <v>34547</v>
      </c>
      <c r="G368" s="102" t="s">
        <v>0</v>
      </c>
      <c r="H368" s="211">
        <v>2</v>
      </c>
      <c r="I368" s="217">
        <f t="shared" si="5"/>
        <v>3600</v>
      </c>
      <c r="J368" s="127" t="s">
        <v>1024</v>
      </c>
      <c r="K368" s="128">
        <v>39400</v>
      </c>
      <c r="L368" s="35" t="s">
        <v>197</v>
      </c>
      <c r="M368" s="35">
        <v>961213</v>
      </c>
      <c r="N368" s="42" t="s">
        <v>765</v>
      </c>
      <c r="O368" s="217">
        <v>3600</v>
      </c>
      <c r="P368" s="6"/>
      <c r="Q368" s="6"/>
    </row>
    <row r="369" spans="1:17" s="141" customFormat="1" ht="66">
      <c r="A369" s="140">
        <v>9</v>
      </c>
      <c r="B369" s="79">
        <v>366</v>
      </c>
      <c r="C369" s="39" t="s">
        <v>450</v>
      </c>
      <c r="D369" s="45" t="s">
        <v>258</v>
      </c>
      <c r="E369" s="39" t="s">
        <v>1510</v>
      </c>
      <c r="F369" s="142">
        <v>34547</v>
      </c>
      <c r="G369" s="102" t="s">
        <v>955</v>
      </c>
      <c r="H369" s="211">
        <v>10.8</v>
      </c>
      <c r="I369" s="217">
        <f t="shared" si="5"/>
        <v>19440</v>
      </c>
      <c r="J369" s="127" t="s">
        <v>1024</v>
      </c>
      <c r="K369" s="128">
        <v>39400</v>
      </c>
      <c r="L369" s="35" t="s">
        <v>197</v>
      </c>
      <c r="M369" s="35">
        <v>961213</v>
      </c>
      <c r="N369" s="42" t="s">
        <v>765</v>
      </c>
      <c r="O369" s="217">
        <v>19440</v>
      </c>
      <c r="P369" s="6"/>
      <c r="Q369" s="6"/>
    </row>
    <row r="370" spans="1:17" s="141" customFormat="1" ht="99">
      <c r="A370" s="140">
        <v>9</v>
      </c>
      <c r="B370" s="79">
        <v>367</v>
      </c>
      <c r="C370" s="39" t="s">
        <v>450</v>
      </c>
      <c r="D370" s="45" t="s">
        <v>258</v>
      </c>
      <c r="E370" s="39" t="s">
        <v>1510</v>
      </c>
      <c r="F370" s="142">
        <v>34547</v>
      </c>
      <c r="G370" s="102" t="s">
        <v>1</v>
      </c>
      <c r="H370" s="211">
        <v>6</v>
      </c>
      <c r="I370" s="217">
        <f t="shared" si="5"/>
        <v>10800</v>
      </c>
      <c r="J370" s="127" t="s">
        <v>1024</v>
      </c>
      <c r="K370" s="128">
        <v>39400</v>
      </c>
      <c r="L370" s="35" t="s">
        <v>197</v>
      </c>
      <c r="M370" s="35">
        <v>961213</v>
      </c>
      <c r="N370" s="42" t="s">
        <v>765</v>
      </c>
      <c r="O370" s="217">
        <v>10800</v>
      </c>
      <c r="P370" s="6"/>
      <c r="Q370" s="6"/>
    </row>
    <row r="371" spans="1:17" s="141" customFormat="1" ht="69" customHeight="1">
      <c r="A371" s="140">
        <v>9</v>
      </c>
      <c r="B371" s="79">
        <v>368</v>
      </c>
      <c r="C371" s="39" t="s">
        <v>450</v>
      </c>
      <c r="D371" s="45" t="s">
        <v>258</v>
      </c>
      <c r="E371" s="39" t="s">
        <v>1510</v>
      </c>
      <c r="F371" s="142">
        <v>34547</v>
      </c>
      <c r="G371" s="102" t="s">
        <v>956</v>
      </c>
      <c r="H371" s="211">
        <v>10.8</v>
      </c>
      <c r="I371" s="217">
        <f t="shared" si="5"/>
        <v>19440</v>
      </c>
      <c r="J371" s="127" t="s">
        <v>1024</v>
      </c>
      <c r="K371" s="128">
        <v>39400</v>
      </c>
      <c r="L371" s="35" t="s">
        <v>197</v>
      </c>
      <c r="M371" s="35">
        <v>961213</v>
      </c>
      <c r="N371" s="42" t="s">
        <v>765</v>
      </c>
      <c r="O371" s="217">
        <v>19440</v>
      </c>
      <c r="P371" s="6"/>
      <c r="Q371" s="6"/>
    </row>
    <row r="372" spans="1:17" s="141" customFormat="1" ht="48.75" customHeight="1">
      <c r="A372" s="140">
        <v>9</v>
      </c>
      <c r="B372" s="79">
        <v>369</v>
      </c>
      <c r="C372" s="39" t="s">
        <v>450</v>
      </c>
      <c r="D372" s="45" t="s">
        <v>258</v>
      </c>
      <c r="E372" s="39" t="s">
        <v>1510</v>
      </c>
      <c r="F372" s="142">
        <v>34547</v>
      </c>
      <c r="G372" s="102" t="s">
        <v>2</v>
      </c>
      <c r="H372" s="211">
        <v>6</v>
      </c>
      <c r="I372" s="217">
        <f t="shared" si="5"/>
        <v>10800</v>
      </c>
      <c r="J372" s="127" t="s">
        <v>1024</v>
      </c>
      <c r="K372" s="128">
        <v>39400</v>
      </c>
      <c r="L372" s="35" t="s">
        <v>197</v>
      </c>
      <c r="M372" s="35">
        <v>961213</v>
      </c>
      <c r="N372" s="42" t="s">
        <v>765</v>
      </c>
      <c r="O372" s="217">
        <v>10800</v>
      </c>
      <c r="P372" s="6"/>
      <c r="Q372" s="6"/>
    </row>
    <row r="373" spans="1:17" s="141" customFormat="1" ht="36.75" customHeight="1">
      <c r="A373" s="140">
        <v>9</v>
      </c>
      <c r="B373" s="79">
        <v>370</v>
      </c>
      <c r="C373" s="39" t="s">
        <v>450</v>
      </c>
      <c r="D373" s="45" t="s">
        <v>258</v>
      </c>
      <c r="E373" s="39" t="s">
        <v>1510</v>
      </c>
      <c r="F373" s="142">
        <v>34547</v>
      </c>
      <c r="G373" s="102" t="s">
        <v>3</v>
      </c>
      <c r="H373" s="211">
        <v>2</v>
      </c>
      <c r="I373" s="217">
        <f t="shared" si="5"/>
        <v>3600</v>
      </c>
      <c r="J373" s="127" t="s">
        <v>1024</v>
      </c>
      <c r="K373" s="128">
        <v>39400</v>
      </c>
      <c r="L373" s="35" t="s">
        <v>197</v>
      </c>
      <c r="M373" s="35">
        <v>961213</v>
      </c>
      <c r="N373" s="42" t="s">
        <v>765</v>
      </c>
      <c r="O373" s="217">
        <v>3600</v>
      </c>
      <c r="P373" s="6"/>
      <c r="Q373" s="6"/>
    </row>
    <row r="374" spans="1:17" s="141" customFormat="1" ht="51.75" customHeight="1">
      <c r="A374" s="140">
        <v>9</v>
      </c>
      <c r="B374" s="79">
        <v>371</v>
      </c>
      <c r="C374" s="39" t="s">
        <v>450</v>
      </c>
      <c r="D374" s="45" t="s">
        <v>258</v>
      </c>
      <c r="E374" s="39" t="s">
        <v>1510</v>
      </c>
      <c r="F374" s="142">
        <v>34547</v>
      </c>
      <c r="G374" s="102" t="s">
        <v>1219</v>
      </c>
      <c r="H374" s="211">
        <v>0.9</v>
      </c>
      <c r="I374" s="217">
        <f t="shared" si="5"/>
        <v>1620</v>
      </c>
      <c r="J374" s="127" t="s">
        <v>1024</v>
      </c>
      <c r="K374" s="128">
        <v>39400</v>
      </c>
      <c r="L374" s="35" t="s">
        <v>197</v>
      </c>
      <c r="M374" s="35">
        <v>961213</v>
      </c>
      <c r="N374" s="42" t="s">
        <v>765</v>
      </c>
      <c r="O374" s="217">
        <v>1620</v>
      </c>
      <c r="P374" s="6"/>
      <c r="Q374" s="6"/>
    </row>
    <row r="375" spans="1:17" s="141" customFormat="1" ht="49.5">
      <c r="A375" s="140">
        <v>9</v>
      </c>
      <c r="B375" s="79">
        <v>372</v>
      </c>
      <c r="C375" s="39" t="s">
        <v>450</v>
      </c>
      <c r="D375" s="45" t="s">
        <v>258</v>
      </c>
      <c r="E375" s="39" t="s">
        <v>1510</v>
      </c>
      <c r="F375" s="142">
        <v>34547</v>
      </c>
      <c r="G375" s="102" t="s">
        <v>1220</v>
      </c>
      <c r="H375" s="211">
        <v>0.8</v>
      </c>
      <c r="I375" s="217">
        <f t="shared" si="5"/>
        <v>1440</v>
      </c>
      <c r="J375" s="127" t="s">
        <v>1024</v>
      </c>
      <c r="K375" s="128">
        <v>39400</v>
      </c>
      <c r="L375" s="35" t="s">
        <v>197</v>
      </c>
      <c r="M375" s="35">
        <v>961213</v>
      </c>
      <c r="N375" s="42" t="s">
        <v>765</v>
      </c>
      <c r="O375" s="217">
        <v>1440</v>
      </c>
      <c r="P375" s="6"/>
      <c r="Q375" s="6"/>
    </row>
    <row r="376" spans="1:17" s="141" customFormat="1" ht="65.25" customHeight="1">
      <c r="A376" s="140">
        <v>9</v>
      </c>
      <c r="B376" s="79">
        <v>373</v>
      </c>
      <c r="C376" s="39" t="s">
        <v>450</v>
      </c>
      <c r="D376" s="45" t="s">
        <v>258</v>
      </c>
      <c r="E376" s="39" t="s">
        <v>1510</v>
      </c>
      <c r="F376" s="142">
        <v>34547</v>
      </c>
      <c r="G376" s="102" t="s">
        <v>4</v>
      </c>
      <c r="H376" s="211">
        <v>0.8</v>
      </c>
      <c r="I376" s="217">
        <f t="shared" si="5"/>
        <v>1440</v>
      </c>
      <c r="J376" s="127" t="s">
        <v>1024</v>
      </c>
      <c r="K376" s="128">
        <v>39400</v>
      </c>
      <c r="L376" s="35" t="s">
        <v>197</v>
      </c>
      <c r="M376" s="35">
        <v>961213</v>
      </c>
      <c r="N376" s="42" t="s">
        <v>765</v>
      </c>
      <c r="O376" s="217">
        <v>1440</v>
      </c>
      <c r="P376" s="6"/>
      <c r="Q376" s="6"/>
    </row>
    <row r="377" spans="1:17" s="141" customFormat="1" ht="49.5">
      <c r="A377" s="140">
        <v>9</v>
      </c>
      <c r="B377" s="79">
        <v>374</v>
      </c>
      <c r="C377" s="39" t="s">
        <v>450</v>
      </c>
      <c r="D377" s="45" t="s">
        <v>258</v>
      </c>
      <c r="E377" s="39" t="s">
        <v>1510</v>
      </c>
      <c r="F377" s="142">
        <v>34547</v>
      </c>
      <c r="G377" s="102" t="s">
        <v>1222</v>
      </c>
      <c r="H377" s="211">
        <v>0.8</v>
      </c>
      <c r="I377" s="217">
        <f t="shared" si="5"/>
        <v>1440</v>
      </c>
      <c r="J377" s="127" t="s">
        <v>1024</v>
      </c>
      <c r="K377" s="128">
        <v>39400</v>
      </c>
      <c r="L377" s="35" t="s">
        <v>197</v>
      </c>
      <c r="M377" s="35">
        <v>961213</v>
      </c>
      <c r="N377" s="42" t="s">
        <v>765</v>
      </c>
      <c r="O377" s="217">
        <v>1440</v>
      </c>
      <c r="P377" s="6"/>
      <c r="Q377" s="6"/>
    </row>
    <row r="378" spans="1:17" s="141" customFormat="1" ht="36.75" customHeight="1">
      <c r="A378" s="140">
        <v>9</v>
      </c>
      <c r="B378" s="79">
        <v>375</v>
      </c>
      <c r="C378" s="39" t="s">
        <v>450</v>
      </c>
      <c r="D378" s="45" t="s">
        <v>258</v>
      </c>
      <c r="E378" s="39" t="s">
        <v>1510</v>
      </c>
      <c r="F378" s="142">
        <v>34547</v>
      </c>
      <c r="G378" s="101" t="s">
        <v>5</v>
      </c>
      <c r="H378" s="211">
        <v>6</v>
      </c>
      <c r="I378" s="217">
        <f t="shared" si="5"/>
        <v>10800</v>
      </c>
      <c r="J378" s="127" t="s">
        <v>1024</v>
      </c>
      <c r="K378" s="128">
        <v>39400</v>
      </c>
      <c r="L378" s="35" t="s">
        <v>197</v>
      </c>
      <c r="M378" s="35">
        <v>961213</v>
      </c>
      <c r="N378" s="42" t="s">
        <v>765</v>
      </c>
      <c r="O378" s="217">
        <v>10800</v>
      </c>
      <c r="P378" s="6"/>
      <c r="Q378" s="6"/>
    </row>
    <row r="379" spans="1:17" s="141" customFormat="1" ht="80.25" customHeight="1">
      <c r="A379" s="140">
        <v>9</v>
      </c>
      <c r="B379" s="79">
        <v>376</v>
      </c>
      <c r="C379" s="39" t="s">
        <v>450</v>
      </c>
      <c r="D379" s="45" t="s">
        <v>258</v>
      </c>
      <c r="E379" s="39" t="s">
        <v>1510</v>
      </c>
      <c r="F379" s="142">
        <v>34547</v>
      </c>
      <c r="G379" s="102" t="s">
        <v>6</v>
      </c>
      <c r="H379" s="211">
        <v>4</v>
      </c>
      <c r="I379" s="217">
        <f t="shared" si="5"/>
        <v>7200</v>
      </c>
      <c r="J379" s="127" t="s">
        <v>1024</v>
      </c>
      <c r="K379" s="128">
        <v>39400</v>
      </c>
      <c r="L379" s="35" t="s">
        <v>197</v>
      </c>
      <c r="M379" s="35">
        <v>961213</v>
      </c>
      <c r="N379" s="42" t="s">
        <v>765</v>
      </c>
      <c r="O379" s="217">
        <v>7200</v>
      </c>
      <c r="P379" s="6"/>
      <c r="Q379" s="6"/>
    </row>
    <row r="380" spans="1:17" s="141" customFormat="1" ht="42" customHeight="1">
      <c r="A380" s="140">
        <v>9</v>
      </c>
      <c r="B380" s="79">
        <v>377</v>
      </c>
      <c r="C380" s="45" t="s">
        <v>837</v>
      </c>
      <c r="D380" s="45" t="s">
        <v>258</v>
      </c>
      <c r="E380" s="39" t="s">
        <v>1415</v>
      </c>
      <c r="F380" s="142">
        <v>35278</v>
      </c>
      <c r="G380" s="102" t="s">
        <v>7</v>
      </c>
      <c r="H380" s="211">
        <v>0.4</v>
      </c>
      <c r="I380" s="217">
        <f t="shared" si="5"/>
        <v>720</v>
      </c>
      <c r="J380" s="127" t="s">
        <v>1024</v>
      </c>
      <c r="K380" s="128">
        <v>39400</v>
      </c>
      <c r="L380" s="35" t="s">
        <v>197</v>
      </c>
      <c r="M380" s="35">
        <v>961213</v>
      </c>
      <c r="N380" s="42" t="s">
        <v>765</v>
      </c>
      <c r="O380" s="217">
        <v>720</v>
      </c>
      <c r="P380" s="6"/>
      <c r="Q380" s="6"/>
    </row>
    <row r="381" spans="1:17" s="141" customFormat="1" ht="60.75" customHeight="1">
      <c r="A381" s="140">
        <v>9</v>
      </c>
      <c r="B381" s="79">
        <v>378</v>
      </c>
      <c r="C381" s="45" t="s">
        <v>1806</v>
      </c>
      <c r="D381" s="112" t="s">
        <v>258</v>
      </c>
      <c r="E381" s="39" t="s">
        <v>1809</v>
      </c>
      <c r="F381" s="142">
        <v>34912</v>
      </c>
      <c r="G381" s="101" t="s">
        <v>8</v>
      </c>
      <c r="H381" s="211">
        <v>2</v>
      </c>
      <c r="I381" s="217">
        <f t="shared" si="5"/>
        <v>3600</v>
      </c>
      <c r="J381" s="127" t="s">
        <v>1024</v>
      </c>
      <c r="K381" s="128">
        <v>39400</v>
      </c>
      <c r="L381" s="35" t="s">
        <v>197</v>
      </c>
      <c r="M381" s="35">
        <v>961213</v>
      </c>
      <c r="N381" s="42" t="s">
        <v>765</v>
      </c>
      <c r="O381" s="217">
        <v>3600</v>
      </c>
      <c r="P381" s="6"/>
      <c r="Q381" s="6"/>
    </row>
    <row r="382" spans="1:17" s="141" customFormat="1" ht="66">
      <c r="A382" s="140">
        <v>9</v>
      </c>
      <c r="B382" s="79">
        <v>379</v>
      </c>
      <c r="C382" s="45" t="s">
        <v>1806</v>
      </c>
      <c r="D382" s="112" t="s">
        <v>258</v>
      </c>
      <c r="E382" s="39" t="s">
        <v>1809</v>
      </c>
      <c r="F382" s="142">
        <v>34912</v>
      </c>
      <c r="G382" s="101" t="s">
        <v>9</v>
      </c>
      <c r="H382" s="211">
        <v>2</v>
      </c>
      <c r="I382" s="217">
        <f t="shared" si="5"/>
        <v>3600</v>
      </c>
      <c r="J382" s="127" t="s">
        <v>1024</v>
      </c>
      <c r="K382" s="128">
        <v>39400</v>
      </c>
      <c r="L382" s="35" t="s">
        <v>197</v>
      </c>
      <c r="M382" s="35">
        <v>961213</v>
      </c>
      <c r="N382" s="42" t="s">
        <v>765</v>
      </c>
      <c r="O382" s="217">
        <v>3600</v>
      </c>
      <c r="P382" s="6"/>
      <c r="Q382" s="6"/>
    </row>
    <row r="383" spans="1:17" s="141" customFormat="1" ht="69.75" customHeight="1">
      <c r="A383" s="140">
        <v>9</v>
      </c>
      <c r="B383" s="79">
        <v>380</v>
      </c>
      <c r="C383" s="45" t="s">
        <v>1806</v>
      </c>
      <c r="D383" s="112" t="s">
        <v>258</v>
      </c>
      <c r="E383" s="39" t="s">
        <v>1809</v>
      </c>
      <c r="F383" s="142">
        <v>34912</v>
      </c>
      <c r="G383" s="102" t="s">
        <v>10</v>
      </c>
      <c r="H383" s="211">
        <v>6</v>
      </c>
      <c r="I383" s="217">
        <f t="shared" si="5"/>
        <v>10800</v>
      </c>
      <c r="J383" s="127" t="s">
        <v>1024</v>
      </c>
      <c r="K383" s="128">
        <v>39400</v>
      </c>
      <c r="L383" s="35" t="s">
        <v>197</v>
      </c>
      <c r="M383" s="35">
        <v>961213</v>
      </c>
      <c r="N383" s="42" t="s">
        <v>765</v>
      </c>
      <c r="O383" s="217">
        <v>10800</v>
      </c>
      <c r="P383" s="6"/>
      <c r="Q383" s="6"/>
    </row>
    <row r="384" spans="1:17" s="141" customFormat="1" ht="36" customHeight="1">
      <c r="A384" s="140">
        <v>9</v>
      </c>
      <c r="B384" s="79">
        <v>381</v>
      </c>
      <c r="C384" s="45" t="s">
        <v>1440</v>
      </c>
      <c r="D384" s="112" t="s">
        <v>258</v>
      </c>
      <c r="E384" s="39" t="s">
        <v>1324</v>
      </c>
      <c r="F384" s="142">
        <v>35278</v>
      </c>
      <c r="G384" s="101" t="s">
        <v>11</v>
      </c>
      <c r="H384" s="211">
        <v>2</v>
      </c>
      <c r="I384" s="217">
        <f t="shared" si="5"/>
        <v>3600</v>
      </c>
      <c r="J384" s="127" t="s">
        <v>1024</v>
      </c>
      <c r="K384" s="128">
        <v>39400</v>
      </c>
      <c r="L384" s="35" t="s">
        <v>197</v>
      </c>
      <c r="M384" s="35">
        <v>961213</v>
      </c>
      <c r="N384" s="42" t="s">
        <v>765</v>
      </c>
      <c r="O384" s="217">
        <v>3600</v>
      </c>
      <c r="P384" s="6"/>
      <c r="Q384" s="6"/>
    </row>
    <row r="385" spans="1:17" s="141" customFormat="1" ht="65.25" customHeight="1">
      <c r="A385" s="140">
        <v>9</v>
      </c>
      <c r="B385" s="79">
        <v>382</v>
      </c>
      <c r="C385" s="45" t="s">
        <v>1440</v>
      </c>
      <c r="D385" s="112" t="s">
        <v>258</v>
      </c>
      <c r="E385" s="39" t="s">
        <v>1324</v>
      </c>
      <c r="F385" s="142">
        <v>35278</v>
      </c>
      <c r="G385" s="101" t="s">
        <v>12</v>
      </c>
      <c r="H385" s="211">
        <v>2</v>
      </c>
      <c r="I385" s="217">
        <f t="shared" si="5"/>
        <v>3600</v>
      </c>
      <c r="J385" s="127" t="s">
        <v>1024</v>
      </c>
      <c r="K385" s="128">
        <v>39400</v>
      </c>
      <c r="L385" s="35" t="s">
        <v>197</v>
      </c>
      <c r="M385" s="35">
        <v>961213</v>
      </c>
      <c r="N385" s="42" t="s">
        <v>765</v>
      </c>
      <c r="O385" s="217">
        <v>3600</v>
      </c>
      <c r="P385" s="6"/>
      <c r="Q385" s="6"/>
    </row>
    <row r="386" spans="1:17" s="141" customFormat="1" ht="33">
      <c r="A386" s="140">
        <v>9</v>
      </c>
      <c r="B386" s="79">
        <v>383</v>
      </c>
      <c r="C386" s="45" t="s">
        <v>1440</v>
      </c>
      <c r="D386" s="112" t="s">
        <v>258</v>
      </c>
      <c r="E386" s="39" t="s">
        <v>1324</v>
      </c>
      <c r="F386" s="142">
        <v>35278</v>
      </c>
      <c r="G386" s="101" t="s">
        <v>13</v>
      </c>
      <c r="H386" s="211">
        <v>2</v>
      </c>
      <c r="I386" s="217">
        <f t="shared" si="5"/>
        <v>3600</v>
      </c>
      <c r="J386" s="127" t="s">
        <v>1024</v>
      </c>
      <c r="K386" s="128">
        <v>39400</v>
      </c>
      <c r="L386" s="35" t="s">
        <v>197</v>
      </c>
      <c r="M386" s="35">
        <v>961213</v>
      </c>
      <c r="N386" s="42" t="s">
        <v>765</v>
      </c>
      <c r="O386" s="217">
        <v>3600</v>
      </c>
      <c r="P386" s="6"/>
      <c r="Q386" s="6"/>
    </row>
    <row r="387" spans="1:17" s="141" customFormat="1" ht="51.75" customHeight="1">
      <c r="A387" s="140">
        <v>9</v>
      </c>
      <c r="B387" s="79">
        <v>384</v>
      </c>
      <c r="C387" s="45" t="s">
        <v>1440</v>
      </c>
      <c r="D387" s="112" t="s">
        <v>258</v>
      </c>
      <c r="E387" s="39" t="s">
        <v>1324</v>
      </c>
      <c r="F387" s="142">
        <v>35278</v>
      </c>
      <c r="G387" s="101" t="s">
        <v>14</v>
      </c>
      <c r="H387" s="211">
        <v>2</v>
      </c>
      <c r="I387" s="217">
        <f t="shared" si="5"/>
        <v>3600</v>
      </c>
      <c r="J387" s="127" t="s">
        <v>1024</v>
      </c>
      <c r="K387" s="128">
        <v>39400</v>
      </c>
      <c r="L387" s="35" t="s">
        <v>197</v>
      </c>
      <c r="M387" s="35">
        <v>961213</v>
      </c>
      <c r="N387" s="42" t="s">
        <v>765</v>
      </c>
      <c r="O387" s="217">
        <v>3600</v>
      </c>
      <c r="P387" s="6"/>
      <c r="Q387" s="6"/>
    </row>
    <row r="388" spans="1:17" s="141" customFormat="1" ht="33">
      <c r="A388" s="140">
        <v>9</v>
      </c>
      <c r="B388" s="79">
        <v>385</v>
      </c>
      <c r="C388" s="39" t="s">
        <v>1277</v>
      </c>
      <c r="D388" s="112" t="s">
        <v>258</v>
      </c>
      <c r="E388" s="105" t="s">
        <v>1507</v>
      </c>
      <c r="F388" s="142">
        <v>36039</v>
      </c>
      <c r="G388" s="101" t="s">
        <v>1761</v>
      </c>
      <c r="H388" s="211">
        <v>0.33</v>
      </c>
      <c r="I388" s="217">
        <f t="shared" si="5"/>
        <v>594</v>
      </c>
      <c r="J388" s="127" t="s">
        <v>1024</v>
      </c>
      <c r="K388" s="128">
        <v>39400</v>
      </c>
      <c r="L388" s="35" t="s">
        <v>197</v>
      </c>
      <c r="M388" s="35">
        <v>961213</v>
      </c>
      <c r="N388" s="42" t="s">
        <v>765</v>
      </c>
      <c r="O388" s="217">
        <v>594</v>
      </c>
      <c r="P388" s="6"/>
      <c r="Q388" s="6"/>
    </row>
    <row r="389" spans="1:17" s="141" customFormat="1" ht="33">
      <c r="A389" s="140">
        <v>9</v>
      </c>
      <c r="B389" s="79">
        <v>386</v>
      </c>
      <c r="C389" s="39" t="s">
        <v>1277</v>
      </c>
      <c r="D389" s="112" t="s">
        <v>258</v>
      </c>
      <c r="E389" s="105" t="s">
        <v>1507</v>
      </c>
      <c r="F389" s="142">
        <v>36039</v>
      </c>
      <c r="G389" s="101" t="s">
        <v>1762</v>
      </c>
      <c r="H389" s="211">
        <v>0.4</v>
      </c>
      <c r="I389" s="217">
        <f t="shared" si="5"/>
        <v>720</v>
      </c>
      <c r="J389" s="127" t="s">
        <v>1024</v>
      </c>
      <c r="K389" s="128">
        <v>39400</v>
      </c>
      <c r="L389" s="35" t="s">
        <v>197</v>
      </c>
      <c r="M389" s="35">
        <v>961213</v>
      </c>
      <c r="N389" s="42" t="s">
        <v>765</v>
      </c>
      <c r="O389" s="217">
        <v>720</v>
      </c>
      <c r="P389" s="6"/>
      <c r="Q389" s="6"/>
    </row>
    <row r="390" spans="1:17" s="141" customFormat="1" ht="33">
      <c r="A390" s="140">
        <v>9</v>
      </c>
      <c r="B390" s="79">
        <v>387</v>
      </c>
      <c r="C390" s="39" t="s">
        <v>1277</v>
      </c>
      <c r="D390" s="112" t="s">
        <v>258</v>
      </c>
      <c r="E390" s="105" t="s">
        <v>1507</v>
      </c>
      <c r="F390" s="142">
        <v>36039</v>
      </c>
      <c r="G390" s="101" t="s">
        <v>1763</v>
      </c>
      <c r="H390" s="211">
        <v>0.4</v>
      </c>
      <c r="I390" s="217">
        <f aca="true" t="shared" si="6" ref="I390:I452">H390*1800</f>
        <v>720</v>
      </c>
      <c r="J390" s="127" t="s">
        <v>1024</v>
      </c>
      <c r="K390" s="128">
        <v>39400</v>
      </c>
      <c r="L390" s="35" t="s">
        <v>197</v>
      </c>
      <c r="M390" s="35">
        <v>961213</v>
      </c>
      <c r="N390" s="42" t="s">
        <v>765</v>
      </c>
      <c r="O390" s="217">
        <v>720</v>
      </c>
      <c r="P390" s="6"/>
      <c r="Q390" s="6"/>
    </row>
    <row r="391" spans="1:17" s="141" customFormat="1" ht="33">
      <c r="A391" s="140">
        <v>9</v>
      </c>
      <c r="B391" s="79">
        <v>388</v>
      </c>
      <c r="C391" s="39" t="s">
        <v>194</v>
      </c>
      <c r="D391" s="39" t="s">
        <v>259</v>
      </c>
      <c r="E391" s="39" t="s">
        <v>1395</v>
      </c>
      <c r="F391" s="142">
        <v>35827</v>
      </c>
      <c r="G391" s="101" t="s">
        <v>1764</v>
      </c>
      <c r="H391" s="211">
        <v>0.5</v>
      </c>
      <c r="I391" s="217">
        <f t="shared" si="6"/>
        <v>900</v>
      </c>
      <c r="J391" s="127" t="s">
        <v>1024</v>
      </c>
      <c r="K391" s="128">
        <v>39400</v>
      </c>
      <c r="L391" s="35" t="s">
        <v>197</v>
      </c>
      <c r="M391" s="35">
        <v>961213</v>
      </c>
      <c r="N391" s="42" t="s">
        <v>765</v>
      </c>
      <c r="O391" s="217">
        <v>900</v>
      </c>
      <c r="P391" s="6"/>
      <c r="Q391" s="6"/>
    </row>
    <row r="392" spans="1:17" s="141" customFormat="1" ht="33">
      <c r="A392" s="140">
        <v>9</v>
      </c>
      <c r="B392" s="79">
        <v>389</v>
      </c>
      <c r="C392" s="39" t="s">
        <v>194</v>
      </c>
      <c r="D392" s="39" t="s">
        <v>259</v>
      </c>
      <c r="E392" s="39" t="s">
        <v>1395</v>
      </c>
      <c r="F392" s="142">
        <v>35827</v>
      </c>
      <c r="G392" s="101" t="s">
        <v>1765</v>
      </c>
      <c r="H392" s="211">
        <v>0.5</v>
      </c>
      <c r="I392" s="217">
        <f t="shared" si="6"/>
        <v>900</v>
      </c>
      <c r="J392" s="127" t="s">
        <v>1024</v>
      </c>
      <c r="K392" s="128">
        <v>39400</v>
      </c>
      <c r="L392" s="35" t="s">
        <v>197</v>
      </c>
      <c r="M392" s="35">
        <v>961213</v>
      </c>
      <c r="N392" s="42" t="s">
        <v>765</v>
      </c>
      <c r="O392" s="217">
        <v>900</v>
      </c>
      <c r="P392" s="6"/>
      <c r="Q392" s="6"/>
    </row>
    <row r="393" spans="1:17" s="141" customFormat="1" ht="33">
      <c r="A393" s="140">
        <v>9</v>
      </c>
      <c r="B393" s="79">
        <v>390</v>
      </c>
      <c r="C393" s="39" t="s">
        <v>194</v>
      </c>
      <c r="D393" s="39" t="s">
        <v>259</v>
      </c>
      <c r="E393" s="39" t="s">
        <v>1395</v>
      </c>
      <c r="F393" s="142">
        <v>35827</v>
      </c>
      <c r="G393" s="101" t="s">
        <v>1766</v>
      </c>
      <c r="H393" s="211">
        <v>0.8</v>
      </c>
      <c r="I393" s="217">
        <f t="shared" si="6"/>
        <v>1440</v>
      </c>
      <c r="J393" s="127" t="s">
        <v>1024</v>
      </c>
      <c r="K393" s="128">
        <v>39400</v>
      </c>
      <c r="L393" s="35" t="s">
        <v>197</v>
      </c>
      <c r="M393" s="35">
        <v>961213</v>
      </c>
      <c r="N393" s="42" t="s">
        <v>765</v>
      </c>
      <c r="O393" s="217">
        <v>1440</v>
      </c>
      <c r="P393" s="6"/>
      <c r="Q393" s="6"/>
    </row>
    <row r="394" spans="1:17" s="141" customFormat="1" ht="33">
      <c r="A394" s="140">
        <v>9</v>
      </c>
      <c r="B394" s="79">
        <v>391</v>
      </c>
      <c r="C394" s="39" t="s">
        <v>194</v>
      </c>
      <c r="D394" s="39" t="s">
        <v>259</v>
      </c>
      <c r="E394" s="39" t="s">
        <v>1395</v>
      </c>
      <c r="F394" s="142">
        <v>35827</v>
      </c>
      <c r="G394" s="101" t="s">
        <v>1767</v>
      </c>
      <c r="H394" s="211">
        <v>1.5</v>
      </c>
      <c r="I394" s="217">
        <f t="shared" si="6"/>
        <v>2700</v>
      </c>
      <c r="J394" s="127" t="s">
        <v>1024</v>
      </c>
      <c r="K394" s="128">
        <v>39400</v>
      </c>
      <c r="L394" s="35" t="s">
        <v>197</v>
      </c>
      <c r="M394" s="35">
        <v>961213</v>
      </c>
      <c r="N394" s="42" t="s">
        <v>765</v>
      </c>
      <c r="O394" s="217">
        <v>2700</v>
      </c>
      <c r="P394" s="6"/>
      <c r="Q394" s="6"/>
    </row>
    <row r="395" spans="1:17" s="141" customFormat="1" ht="33">
      <c r="A395" s="140">
        <v>9</v>
      </c>
      <c r="B395" s="79">
        <v>392</v>
      </c>
      <c r="C395" s="39" t="s">
        <v>194</v>
      </c>
      <c r="D395" s="39" t="s">
        <v>259</v>
      </c>
      <c r="E395" s="39" t="s">
        <v>1395</v>
      </c>
      <c r="F395" s="142">
        <v>35827</v>
      </c>
      <c r="G395" s="101" t="s">
        <v>1768</v>
      </c>
      <c r="H395" s="211">
        <v>0.4</v>
      </c>
      <c r="I395" s="217">
        <f t="shared" si="6"/>
        <v>720</v>
      </c>
      <c r="J395" s="127" t="s">
        <v>1024</v>
      </c>
      <c r="K395" s="128">
        <v>39400</v>
      </c>
      <c r="L395" s="35" t="s">
        <v>197</v>
      </c>
      <c r="M395" s="35">
        <v>961213</v>
      </c>
      <c r="N395" s="42" t="s">
        <v>765</v>
      </c>
      <c r="O395" s="217">
        <v>720</v>
      </c>
      <c r="P395" s="6"/>
      <c r="Q395" s="6"/>
    </row>
    <row r="396" spans="1:17" s="141" customFormat="1" ht="33">
      <c r="A396" s="140">
        <v>9</v>
      </c>
      <c r="B396" s="79">
        <v>393</v>
      </c>
      <c r="C396" s="39" t="s">
        <v>194</v>
      </c>
      <c r="D396" s="39" t="s">
        <v>259</v>
      </c>
      <c r="E396" s="39" t="s">
        <v>1395</v>
      </c>
      <c r="F396" s="142">
        <v>35827</v>
      </c>
      <c r="G396" s="101" t="s">
        <v>1769</v>
      </c>
      <c r="H396" s="211">
        <v>0.28</v>
      </c>
      <c r="I396" s="217">
        <f t="shared" si="6"/>
        <v>504.00000000000006</v>
      </c>
      <c r="J396" s="127" t="s">
        <v>1024</v>
      </c>
      <c r="K396" s="128">
        <v>39400</v>
      </c>
      <c r="L396" s="35" t="s">
        <v>197</v>
      </c>
      <c r="M396" s="35">
        <v>961213</v>
      </c>
      <c r="N396" s="42" t="s">
        <v>765</v>
      </c>
      <c r="O396" s="217">
        <v>504</v>
      </c>
      <c r="P396" s="6"/>
      <c r="Q396" s="6"/>
    </row>
    <row r="397" spans="1:17" s="141" customFormat="1" ht="33">
      <c r="A397" s="140">
        <v>9</v>
      </c>
      <c r="B397" s="79">
        <v>394</v>
      </c>
      <c r="C397" s="39" t="s">
        <v>194</v>
      </c>
      <c r="D397" s="39" t="s">
        <v>259</v>
      </c>
      <c r="E397" s="39" t="s">
        <v>1395</v>
      </c>
      <c r="F397" s="142">
        <v>35827</v>
      </c>
      <c r="G397" s="102" t="s">
        <v>1770</v>
      </c>
      <c r="H397" s="211">
        <v>2</v>
      </c>
      <c r="I397" s="217">
        <f t="shared" si="6"/>
        <v>3600</v>
      </c>
      <c r="J397" s="127" t="s">
        <v>1024</v>
      </c>
      <c r="K397" s="128">
        <v>39400</v>
      </c>
      <c r="L397" s="35" t="s">
        <v>197</v>
      </c>
      <c r="M397" s="35">
        <v>961213</v>
      </c>
      <c r="N397" s="42" t="s">
        <v>765</v>
      </c>
      <c r="O397" s="217">
        <v>3600</v>
      </c>
      <c r="P397" s="6"/>
      <c r="Q397" s="6"/>
    </row>
    <row r="398" spans="1:17" s="141" customFormat="1" ht="33">
      <c r="A398" s="140">
        <v>9</v>
      </c>
      <c r="B398" s="79">
        <v>395</v>
      </c>
      <c r="C398" s="39" t="s">
        <v>194</v>
      </c>
      <c r="D398" s="39" t="s">
        <v>259</v>
      </c>
      <c r="E398" s="39" t="s">
        <v>1395</v>
      </c>
      <c r="F398" s="142">
        <v>35827</v>
      </c>
      <c r="G398" s="101" t="s">
        <v>1771</v>
      </c>
      <c r="H398" s="211">
        <v>2</v>
      </c>
      <c r="I398" s="217">
        <f t="shared" si="6"/>
        <v>3600</v>
      </c>
      <c r="J398" s="127" t="s">
        <v>1024</v>
      </c>
      <c r="K398" s="128">
        <v>39400</v>
      </c>
      <c r="L398" s="35" t="s">
        <v>197</v>
      </c>
      <c r="M398" s="35">
        <v>961213</v>
      </c>
      <c r="N398" s="42" t="s">
        <v>765</v>
      </c>
      <c r="O398" s="217">
        <v>3600</v>
      </c>
      <c r="P398" s="6"/>
      <c r="Q398" s="6"/>
    </row>
    <row r="399" spans="1:17" s="141" customFormat="1" ht="89.25" customHeight="1">
      <c r="A399" s="140">
        <v>9</v>
      </c>
      <c r="B399" s="79">
        <v>396</v>
      </c>
      <c r="C399" s="39" t="s">
        <v>194</v>
      </c>
      <c r="D399" s="39" t="s">
        <v>259</v>
      </c>
      <c r="E399" s="39" t="s">
        <v>1395</v>
      </c>
      <c r="F399" s="142">
        <v>35827</v>
      </c>
      <c r="G399" s="101" t="s">
        <v>1772</v>
      </c>
      <c r="H399" s="211">
        <v>1.5</v>
      </c>
      <c r="I399" s="217">
        <f t="shared" si="6"/>
        <v>2700</v>
      </c>
      <c r="J399" s="127" t="s">
        <v>1024</v>
      </c>
      <c r="K399" s="128">
        <v>39400</v>
      </c>
      <c r="L399" s="35" t="s">
        <v>197</v>
      </c>
      <c r="M399" s="35">
        <v>961213</v>
      </c>
      <c r="N399" s="42" t="s">
        <v>765</v>
      </c>
      <c r="O399" s="217">
        <v>2700</v>
      </c>
      <c r="P399" s="6"/>
      <c r="Q399" s="6"/>
    </row>
    <row r="400" spans="1:17" s="141" customFormat="1" ht="94.5" customHeight="1">
      <c r="A400" s="140">
        <v>9</v>
      </c>
      <c r="B400" s="79">
        <v>397</v>
      </c>
      <c r="C400" s="39" t="s">
        <v>194</v>
      </c>
      <c r="D400" s="39" t="s">
        <v>259</v>
      </c>
      <c r="E400" s="39" t="s">
        <v>1395</v>
      </c>
      <c r="F400" s="142">
        <v>35827</v>
      </c>
      <c r="G400" s="101" t="s">
        <v>16</v>
      </c>
      <c r="H400" s="211">
        <v>1.2</v>
      </c>
      <c r="I400" s="217">
        <f t="shared" si="6"/>
        <v>2160</v>
      </c>
      <c r="J400" s="127" t="s">
        <v>1024</v>
      </c>
      <c r="K400" s="128">
        <v>39400</v>
      </c>
      <c r="L400" s="35" t="s">
        <v>197</v>
      </c>
      <c r="M400" s="35">
        <v>961213</v>
      </c>
      <c r="N400" s="42" t="s">
        <v>765</v>
      </c>
      <c r="O400" s="217">
        <v>2160</v>
      </c>
      <c r="P400" s="6"/>
      <c r="Q400" s="6"/>
    </row>
    <row r="401" spans="1:17" s="141" customFormat="1" ht="88.5" customHeight="1">
      <c r="A401" s="140">
        <v>9</v>
      </c>
      <c r="B401" s="79">
        <v>398</v>
      </c>
      <c r="C401" s="39" t="s">
        <v>194</v>
      </c>
      <c r="D401" s="39" t="s">
        <v>259</v>
      </c>
      <c r="E401" s="39" t="s">
        <v>1395</v>
      </c>
      <c r="F401" s="142">
        <v>35827</v>
      </c>
      <c r="G401" s="101" t="s">
        <v>17</v>
      </c>
      <c r="H401" s="213">
        <v>1.2</v>
      </c>
      <c r="I401" s="217">
        <f t="shared" si="6"/>
        <v>2160</v>
      </c>
      <c r="J401" s="127" t="s">
        <v>1024</v>
      </c>
      <c r="K401" s="128">
        <v>39400</v>
      </c>
      <c r="L401" s="35" t="s">
        <v>197</v>
      </c>
      <c r="M401" s="35">
        <v>961213</v>
      </c>
      <c r="N401" s="42" t="s">
        <v>765</v>
      </c>
      <c r="O401" s="217">
        <v>2160</v>
      </c>
      <c r="P401" s="6"/>
      <c r="Q401" s="6"/>
    </row>
    <row r="402" spans="1:17" s="141" customFormat="1" ht="72" customHeight="1">
      <c r="A402" s="140">
        <v>9</v>
      </c>
      <c r="B402" s="79">
        <v>399</v>
      </c>
      <c r="C402" s="39" t="s">
        <v>194</v>
      </c>
      <c r="D402" s="39" t="s">
        <v>259</v>
      </c>
      <c r="E402" s="39" t="s">
        <v>1395</v>
      </c>
      <c r="F402" s="142">
        <v>35827</v>
      </c>
      <c r="G402" s="101" t="s">
        <v>18</v>
      </c>
      <c r="H402" s="213">
        <v>1.5</v>
      </c>
      <c r="I402" s="217">
        <f t="shared" si="6"/>
        <v>2700</v>
      </c>
      <c r="J402" s="127" t="s">
        <v>1024</v>
      </c>
      <c r="K402" s="128">
        <v>39400</v>
      </c>
      <c r="L402" s="35" t="s">
        <v>197</v>
      </c>
      <c r="M402" s="35">
        <v>961213</v>
      </c>
      <c r="N402" s="42" t="s">
        <v>765</v>
      </c>
      <c r="O402" s="217">
        <v>2700</v>
      </c>
      <c r="P402" s="6"/>
      <c r="Q402" s="6"/>
    </row>
    <row r="403" spans="1:17" s="141" customFormat="1" ht="82.5">
      <c r="A403" s="140">
        <v>9</v>
      </c>
      <c r="B403" s="79">
        <v>400</v>
      </c>
      <c r="C403" s="39" t="s">
        <v>194</v>
      </c>
      <c r="D403" s="39" t="s">
        <v>259</v>
      </c>
      <c r="E403" s="39" t="s">
        <v>1395</v>
      </c>
      <c r="F403" s="142">
        <v>35827</v>
      </c>
      <c r="G403" s="101" t="s">
        <v>19</v>
      </c>
      <c r="H403" s="211">
        <v>1.5</v>
      </c>
      <c r="I403" s="217">
        <f t="shared" si="6"/>
        <v>2700</v>
      </c>
      <c r="J403" s="127" t="s">
        <v>1024</v>
      </c>
      <c r="K403" s="128">
        <v>39400</v>
      </c>
      <c r="L403" s="35" t="s">
        <v>197</v>
      </c>
      <c r="M403" s="35">
        <v>961213</v>
      </c>
      <c r="N403" s="42" t="s">
        <v>765</v>
      </c>
      <c r="O403" s="217">
        <v>2700</v>
      </c>
      <c r="P403" s="6"/>
      <c r="Q403" s="6"/>
    </row>
    <row r="404" spans="1:17" s="141" customFormat="1" ht="66.75" customHeight="1">
      <c r="A404" s="140">
        <v>9</v>
      </c>
      <c r="B404" s="79">
        <v>401</v>
      </c>
      <c r="C404" s="39" t="s">
        <v>194</v>
      </c>
      <c r="D404" s="39" t="s">
        <v>259</v>
      </c>
      <c r="E404" s="39" t="s">
        <v>1395</v>
      </c>
      <c r="F404" s="142">
        <v>35827</v>
      </c>
      <c r="G404" s="101" t="s">
        <v>20</v>
      </c>
      <c r="H404" s="211">
        <v>1.5</v>
      </c>
      <c r="I404" s="217">
        <f t="shared" si="6"/>
        <v>2700</v>
      </c>
      <c r="J404" s="127" t="s">
        <v>1024</v>
      </c>
      <c r="K404" s="128">
        <v>39400</v>
      </c>
      <c r="L404" s="35" t="s">
        <v>197</v>
      </c>
      <c r="M404" s="35">
        <v>961213</v>
      </c>
      <c r="N404" s="42" t="s">
        <v>765</v>
      </c>
      <c r="O404" s="217">
        <v>2700</v>
      </c>
      <c r="P404" s="6"/>
      <c r="Q404" s="6"/>
    </row>
    <row r="405" spans="1:17" s="141" customFormat="1" ht="49.5">
      <c r="A405" s="140">
        <v>9</v>
      </c>
      <c r="B405" s="79">
        <v>402</v>
      </c>
      <c r="C405" s="39" t="s">
        <v>1793</v>
      </c>
      <c r="D405" s="39" t="s">
        <v>259</v>
      </c>
      <c r="E405" s="39" t="s">
        <v>1404</v>
      </c>
      <c r="F405" s="206">
        <v>35643</v>
      </c>
      <c r="G405" s="101" t="s">
        <v>21</v>
      </c>
      <c r="H405" s="211">
        <v>0.4</v>
      </c>
      <c r="I405" s="217">
        <f t="shared" si="6"/>
        <v>720</v>
      </c>
      <c r="J405" s="127" t="s">
        <v>1024</v>
      </c>
      <c r="K405" s="128">
        <v>39400</v>
      </c>
      <c r="L405" s="35" t="s">
        <v>197</v>
      </c>
      <c r="M405" s="35">
        <v>961213</v>
      </c>
      <c r="N405" s="42" t="s">
        <v>765</v>
      </c>
      <c r="O405" s="217">
        <v>720</v>
      </c>
      <c r="P405" s="6"/>
      <c r="Q405" s="6"/>
    </row>
    <row r="406" spans="1:17" s="141" customFormat="1" ht="66">
      <c r="A406" s="140">
        <v>9</v>
      </c>
      <c r="B406" s="79">
        <v>403</v>
      </c>
      <c r="C406" s="39" t="s">
        <v>1793</v>
      </c>
      <c r="D406" s="39" t="s">
        <v>259</v>
      </c>
      <c r="E406" s="39" t="s">
        <v>1404</v>
      </c>
      <c r="F406" s="206">
        <v>35643</v>
      </c>
      <c r="G406" s="101" t="s">
        <v>22</v>
      </c>
      <c r="H406" s="211">
        <v>0.8</v>
      </c>
      <c r="I406" s="217">
        <f t="shared" si="6"/>
        <v>1440</v>
      </c>
      <c r="J406" s="127" t="s">
        <v>1024</v>
      </c>
      <c r="K406" s="128">
        <v>39400</v>
      </c>
      <c r="L406" s="35" t="s">
        <v>197</v>
      </c>
      <c r="M406" s="35">
        <v>961213</v>
      </c>
      <c r="N406" s="42" t="s">
        <v>765</v>
      </c>
      <c r="O406" s="217">
        <v>1440</v>
      </c>
      <c r="P406" s="6"/>
      <c r="Q406" s="6"/>
    </row>
    <row r="407" spans="1:17" s="141" customFormat="1" ht="33">
      <c r="A407" s="140">
        <v>9</v>
      </c>
      <c r="B407" s="79">
        <v>404</v>
      </c>
      <c r="C407" s="39" t="s">
        <v>451</v>
      </c>
      <c r="D407" s="39" t="s">
        <v>259</v>
      </c>
      <c r="E407" s="39" t="s">
        <v>1398</v>
      </c>
      <c r="F407" s="142">
        <v>36039</v>
      </c>
      <c r="G407" s="101" t="s">
        <v>23</v>
      </c>
      <c r="H407" s="211">
        <v>2</v>
      </c>
      <c r="I407" s="217">
        <f t="shared" si="6"/>
        <v>3600</v>
      </c>
      <c r="J407" s="127" t="s">
        <v>1024</v>
      </c>
      <c r="K407" s="128">
        <v>39400</v>
      </c>
      <c r="L407" s="35" t="s">
        <v>197</v>
      </c>
      <c r="M407" s="35">
        <v>961213</v>
      </c>
      <c r="N407" s="42" t="s">
        <v>765</v>
      </c>
      <c r="O407" s="217">
        <v>3600</v>
      </c>
      <c r="P407" s="6"/>
      <c r="Q407" s="6"/>
    </row>
    <row r="408" spans="1:17" s="141" customFormat="1" ht="49.5">
      <c r="A408" s="140">
        <v>9</v>
      </c>
      <c r="B408" s="79">
        <v>405</v>
      </c>
      <c r="C408" s="39" t="s">
        <v>24</v>
      </c>
      <c r="D408" s="39" t="s">
        <v>259</v>
      </c>
      <c r="E408" s="39" t="s">
        <v>25</v>
      </c>
      <c r="F408" s="142">
        <v>36008</v>
      </c>
      <c r="G408" s="101" t="s">
        <v>492</v>
      </c>
      <c r="H408" s="211">
        <v>0.4</v>
      </c>
      <c r="I408" s="217">
        <f t="shared" si="6"/>
        <v>720</v>
      </c>
      <c r="J408" s="127" t="s">
        <v>1024</v>
      </c>
      <c r="K408" s="128">
        <v>39400</v>
      </c>
      <c r="L408" s="35" t="s">
        <v>197</v>
      </c>
      <c r="M408" s="35">
        <v>961213</v>
      </c>
      <c r="N408" s="42" t="s">
        <v>765</v>
      </c>
      <c r="O408" s="217">
        <v>720</v>
      </c>
      <c r="P408" s="6"/>
      <c r="Q408" s="6"/>
    </row>
    <row r="409" spans="1:17" s="141" customFormat="1" ht="33">
      <c r="A409" s="140">
        <v>9</v>
      </c>
      <c r="B409" s="79">
        <v>406</v>
      </c>
      <c r="C409" s="39" t="s">
        <v>24</v>
      </c>
      <c r="D409" s="39" t="s">
        <v>259</v>
      </c>
      <c r="E409" s="39" t="s">
        <v>25</v>
      </c>
      <c r="F409" s="142">
        <v>36008</v>
      </c>
      <c r="G409" s="101" t="s">
        <v>493</v>
      </c>
      <c r="H409" s="211">
        <v>0.4</v>
      </c>
      <c r="I409" s="217">
        <f t="shared" si="6"/>
        <v>720</v>
      </c>
      <c r="J409" s="127" t="s">
        <v>1024</v>
      </c>
      <c r="K409" s="128">
        <v>39400</v>
      </c>
      <c r="L409" s="35" t="s">
        <v>197</v>
      </c>
      <c r="M409" s="35">
        <v>961213</v>
      </c>
      <c r="N409" s="42" t="s">
        <v>765</v>
      </c>
      <c r="O409" s="217">
        <v>720</v>
      </c>
      <c r="P409" s="6"/>
      <c r="Q409" s="6"/>
    </row>
    <row r="410" spans="1:17" s="141" customFormat="1" ht="33">
      <c r="A410" s="140">
        <v>9</v>
      </c>
      <c r="B410" s="79">
        <v>407</v>
      </c>
      <c r="C410" s="45" t="s">
        <v>494</v>
      </c>
      <c r="D410" s="39" t="s">
        <v>259</v>
      </c>
      <c r="E410" s="39" t="s">
        <v>495</v>
      </c>
      <c r="F410" s="142">
        <v>37469</v>
      </c>
      <c r="G410" s="101" t="s">
        <v>496</v>
      </c>
      <c r="H410" s="211">
        <v>2</v>
      </c>
      <c r="I410" s="217">
        <f t="shared" si="6"/>
        <v>3600</v>
      </c>
      <c r="J410" s="127" t="s">
        <v>1024</v>
      </c>
      <c r="K410" s="128">
        <v>39400</v>
      </c>
      <c r="L410" s="35" t="s">
        <v>197</v>
      </c>
      <c r="M410" s="35">
        <v>961213</v>
      </c>
      <c r="N410" s="42" t="s">
        <v>765</v>
      </c>
      <c r="O410" s="217">
        <v>3600</v>
      </c>
      <c r="P410" s="6"/>
      <c r="Q410" s="6"/>
    </row>
    <row r="411" spans="1:17" s="141" customFormat="1" ht="49.5">
      <c r="A411" s="140">
        <v>9</v>
      </c>
      <c r="B411" s="79">
        <v>408</v>
      </c>
      <c r="C411" s="45" t="s">
        <v>494</v>
      </c>
      <c r="D411" s="39" t="s">
        <v>259</v>
      </c>
      <c r="E411" s="39" t="s">
        <v>495</v>
      </c>
      <c r="F411" s="142">
        <v>37469</v>
      </c>
      <c r="G411" s="101" t="s">
        <v>497</v>
      </c>
      <c r="H411" s="211">
        <v>0.33</v>
      </c>
      <c r="I411" s="217">
        <f t="shared" si="6"/>
        <v>594</v>
      </c>
      <c r="J411" s="127" t="s">
        <v>1024</v>
      </c>
      <c r="K411" s="128">
        <v>39400</v>
      </c>
      <c r="L411" s="35" t="s">
        <v>197</v>
      </c>
      <c r="M411" s="35">
        <v>961213</v>
      </c>
      <c r="N411" s="42" t="s">
        <v>765</v>
      </c>
      <c r="O411" s="217">
        <v>594</v>
      </c>
      <c r="P411" s="6"/>
      <c r="Q411" s="6"/>
    </row>
    <row r="412" spans="1:17" s="141" customFormat="1" ht="99">
      <c r="A412" s="140">
        <v>10</v>
      </c>
      <c r="B412" s="79">
        <v>409</v>
      </c>
      <c r="C412" s="45" t="s">
        <v>498</v>
      </c>
      <c r="D412" s="45" t="s">
        <v>260</v>
      </c>
      <c r="E412" s="39" t="s">
        <v>1140</v>
      </c>
      <c r="F412" s="142">
        <v>37484</v>
      </c>
      <c r="G412" s="101" t="s">
        <v>957</v>
      </c>
      <c r="H412" s="211">
        <v>1.2</v>
      </c>
      <c r="I412" s="217">
        <f t="shared" si="6"/>
        <v>2160</v>
      </c>
      <c r="J412" s="127" t="s">
        <v>1024</v>
      </c>
      <c r="K412" s="128">
        <v>39400</v>
      </c>
      <c r="L412" s="35" t="s">
        <v>197</v>
      </c>
      <c r="M412" s="35">
        <v>961213</v>
      </c>
      <c r="N412" s="42" t="s">
        <v>765</v>
      </c>
      <c r="O412" s="217">
        <v>2160</v>
      </c>
      <c r="P412" s="6"/>
      <c r="Q412" s="6"/>
    </row>
    <row r="413" spans="1:17" s="141" customFormat="1" ht="66">
      <c r="A413" s="140">
        <v>10</v>
      </c>
      <c r="B413" s="79">
        <v>410</v>
      </c>
      <c r="C413" s="39" t="s">
        <v>498</v>
      </c>
      <c r="D413" s="45" t="s">
        <v>260</v>
      </c>
      <c r="E413" s="39" t="s">
        <v>499</v>
      </c>
      <c r="F413" s="142">
        <v>37484</v>
      </c>
      <c r="G413" s="101" t="s">
        <v>1136</v>
      </c>
      <c r="H413" s="211">
        <v>2</v>
      </c>
      <c r="I413" s="217">
        <f t="shared" si="6"/>
        <v>3600</v>
      </c>
      <c r="J413" s="127" t="s">
        <v>1024</v>
      </c>
      <c r="K413" s="128">
        <v>39400</v>
      </c>
      <c r="L413" s="35" t="s">
        <v>197</v>
      </c>
      <c r="M413" s="35">
        <v>961213</v>
      </c>
      <c r="N413" s="42" t="s">
        <v>765</v>
      </c>
      <c r="O413" s="217">
        <v>3600</v>
      </c>
      <c r="P413" s="6"/>
      <c r="Q413" s="6"/>
    </row>
    <row r="414" spans="1:17" s="141" customFormat="1" ht="49.5">
      <c r="A414" s="140">
        <v>10</v>
      </c>
      <c r="B414" s="79">
        <v>411</v>
      </c>
      <c r="C414" s="65" t="s">
        <v>1137</v>
      </c>
      <c r="D414" s="65" t="s">
        <v>260</v>
      </c>
      <c r="E414" s="65" t="s">
        <v>1138</v>
      </c>
      <c r="F414" s="206">
        <v>35674</v>
      </c>
      <c r="G414" s="101" t="s">
        <v>1139</v>
      </c>
      <c r="H414" s="211">
        <v>0.4</v>
      </c>
      <c r="I414" s="217">
        <f t="shared" si="6"/>
        <v>720</v>
      </c>
      <c r="J414" s="127" t="s">
        <v>1024</v>
      </c>
      <c r="K414" s="128">
        <v>39400</v>
      </c>
      <c r="L414" s="35" t="s">
        <v>197</v>
      </c>
      <c r="M414" s="35">
        <v>961213</v>
      </c>
      <c r="N414" s="42" t="s">
        <v>765</v>
      </c>
      <c r="O414" s="217">
        <v>720</v>
      </c>
      <c r="P414" s="6"/>
      <c r="Q414" s="6"/>
    </row>
    <row r="415" spans="1:17" s="141" customFormat="1" ht="33">
      <c r="A415" s="140">
        <v>11</v>
      </c>
      <c r="B415" s="79">
        <v>412</v>
      </c>
      <c r="C415" s="39" t="s">
        <v>233</v>
      </c>
      <c r="D415" s="39" t="s">
        <v>275</v>
      </c>
      <c r="E415" s="37" t="s">
        <v>1273</v>
      </c>
      <c r="F415" s="142">
        <v>28887</v>
      </c>
      <c r="G415" s="101" t="s">
        <v>237</v>
      </c>
      <c r="H415" s="211">
        <v>0.9</v>
      </c>
      <c r="I415" s="217">
        <f t="shared" si="6"/>
        <v>1620</v>
      </c>
      <c r="J415" s="127" t="s">
        <v>1024</v>
      </c>
      <c r="K415" s="128">
        <v>39400</v>
      </c>
      <c r="L415" s="35" t="s">
        <v>197</v>
      </c>
      <c r="M415" s="35">
        <v>961213</v>
      </c>
      <c r="N415" s="42" t="s">
        <v>765</v>
      </c>
      <c r="O415" s="217">
        <v>1620</v>
      </c>
      <c r="P415" s="6"/>
      <c r="Q415" s="6"/>
    </row>
    <row r="416" spans="1:17" s="141" customFormat="1" ht="33">
      <c r="A416" s="140">
        <v>11</v>
      </c>
      <c r="B416" s="79">
        <v>413</v>
      </c>
      <c r="C416" s="39" t="s">
        <v>233</v>
      </c>
      <c r="D416" s="39" t="s">
        <v>275</v>
      </c>
      <c r="E416" s="37" t="s">
        <v>1273</v>
      </c>
      <c r="F416" s="142">
        <v>28887</v>
      </c>
      <c r="G416" s="101" t="s">
        <v>234</v>
      </c>
      <c r="H416" s="211">
        <v>0.9</v>
      </c>
      <c r="I416" s="217">
        <f t="shared" si="6"/>
        <v>1620</v>
      </c>
      <c r="J416" s="127" t="s">
        <v>1024</v>
      </c>
      <c r="K416" s="128">
        <v>39400</v>
      </c>
      <c r="L416" s="35" t="s">
        <v>197</v>
      </c>
      <c r="M416" s="35">
        <v>961213</v>
      </c>
      <c r="N416" s="42" t="s">
        <v>765</v>
      </c>
      <c r="O416" s="217">
        <v>1620</v>
      </c>
      <c r="P416" s="6"/>
      <c r="Q416" s="6"/>
    </row>
    <row r="417" spans="1:17" s="141" customFormat="1" ht="57.75" customHeight="1">
      <c r="A417" s="140">
        <v>11</v>
      </c>
      <c r="B417" s="79">
        <v>414</v>
      </c>
      <c r="C417" s="39" t="s">
        <v>233</v>
      </c>
      <c r="D417" s="39" t="s">
        <v>275</v>
      </c>
      <c r="E417" s="37" t="s">
        <v>1273</v>
      </c>
      <c r="F417" s="142">
        <v>28887</v>
      </c>
      <c r="G417" s="101" t="s">
        <v>235</v>
      </c>
      <c r="H417" s="211">
        <v>0.8</v>
      </c>
      <c r="I417" s="217">
        <f t="shared" si="6"/>
        <v>1440</v>
      </c>
      <c r="J417" s="127" t="s">
        <v>1024</v>
      </c>
      <c r="K417" s="128">
        <v>39400</v>
      </c>
      <c r="L417" s="35" t="s">
        <v>197</v>
      </c>
      <c r="M417" s="35">
        <v>961213</v>
      </c>
      <c r="N417" s="42" t="s">
        <v>765</v>
      </c>
      <c r="O417" s="217">
        <v>1440</v>
      </c>
      <c r="P417" s="6"/>
      <c r="Q417" s="6"/>
    </row>
    <row r="418" spans="1:17" s="141" customFormat="1" ht="33">
      <c r="A418" s="140">
        <v>11</v>
      </c>
      <c r="B418" s="79">
        <v>415</v>
      </c>
      <c r="C418" s="39" t="s">
        <v>1472</v>
      </c>
      <c r="D418" s="39" t="s">
        <v>276</v>
      </c>
      <c r="E418" s="39" t="s">
        <v>398</v>
      </c>
      <c r="F418" s="142">
        <v>38981</v>
      </c>
      <c r="G418" s="101" t="s">
        <v>236</v>
      </c>
      <c r="H418" s="211">
        <v>0.9</v>
      </c>
      <c r="I418" s="217">
        <f t="shared" si="6"/>
        <v>1620</v>
      </c>
      <c r="J418" s="127" t="s">
        <v>1024</v>
      </c>
      <c r="K418" s="128">
        <v>39400</v>
      </c>
      <c r="L418" s="35" t="s">
        <v>197</v>
      </c>
      <c r="M418" s="35">
        <v>961213</v>
      </c>
      <c r="N418" s="42" t="s">
        <v>765</v>
      </c>
      <c r="O418" s="217">
        <v>1620</v>
      </c>
      <c r="P418" s="6"/>
      <c r="Q418" s="6"/>
    </row>
    <row r="419" spans="1:17" s="141" customFormat="1" ht="70.5" customHeight="1">
      <c r="A419" s="140">
        <v>11</v>
      </c>
      <c r="B419" s="79">
        <v>416</v>
      </c>
      <c r="C419" s="39" t="s">
        <v>1472</v>
      </c>
      <c r="D419" s="39" t="s">
        <v>276</v>
      </c>
      <c r="E419" s="39" t="s">
        <v>398</v>
      </c>
      <c r="F419" s="142">
        <v>38981</v>
      </c>
      <c r="G419" s="101" t="s">
        <v>235</v>
      </c>
      <c r="H419" s="211">
        <v>1.2</v>
      </c>
      <c r="I419" s="217">
        <f t="shared" si="6"/>
        <v>2160</v>
      </c>
      <c r="J419" s="127" t="s">
        <v>1024</v>
      </c>
      <c r="K419" s="128">
        <v>39400</v>
      </c>
      <c r="L419" s="35" t="s">
        <v>197</v>
      </c>
      <c r="M419" s="35">
        <v>961213</v>
      </c>
      <c r="N419" s="42" t="s">
        <v>765</v>
      </c>
      <c r="O419" s="217">
        <v>2160</v>
      </c>
      <c r="P419" s="6"/>
      <c r="Q419" s="6"/>
    </row>
    <row r="420" spans="1:17" s="141" customFormat="1" ht="33">
      <c r="A420" s="140">
        <v>11</v>
      </c>
      <c r="B420" s="79">
        <v>417</v>
      </c>
      <c r="C420" s="39" t="s">
        <v>1472</v>
      </c>
      <c r="D420" s="39" t="s">
        <v>276</v>
      </c>
      <c r="E420" s="39" t="s">
        <v>398</v>
      </c>
      <c r="F420" s="142">
        <v>38981</v>
      </c>
      <c r="G420" s="101" t="s">
        <v>237</v>
      </c>
      <c r="H420" s="211">
        <v>0.5</v>
      </c>
      <c r="I420" s="217">
        <f t="shared" si="6"/>
        <v>900</v>
      </c>
      <c r="J420" s="127" t="s">
        <v>1024</v>
      </c>
      <c r="K420" s="128">
        <v>39400</v>
      </c>
      <c r="L420" s="35" t="s">
        <v>197</v>
      </c>
      <c r="M420" s="35">
        <v>961213</v>
      </c>
      <c r="N420" s="42" t="s">
        <v>765</v>
      </c>
      <c r="O420" s="217">
        <v>900</v>
      </c>
      <c r="P420" s="6"/>
      <c r="Q420" s="6"/>
    </row>
    <row r="421" spans="1:17" s="141" customFormat="1" ht="33">
      <c r="A421" s="140">
        <v>11</v>
      </c>
      <c r="B421" s="79">
        <v>418</v>
      </c>
      <c r="C421" s="39" t="s">
        <v>1472</v>
      </c>
      <c r="D421" s="39" t="s">
        <v>276</v>
      </c>
      <c r="E421" s="39" t="s">
        <v>398</v>
      </c>
      <c r="F421" s="142">
        <v>38981</v>
      </c>
      <c r="G421" s="101" t="s">
        <v>238</v>
      </c>
      <c r="H421" s="211">
        <v>2</v>
      </c>
      <c r="I421" s="217">
        <f t="shared" si="6"/>
        <v>3600</v>
      </c>
      <c r="J421" s="127" t="s">
        <v>1024</v>
      </c>
      <c r="K421" s="128">
        <v>39400</v>
      </c>
      <c r="L421" s="35" t="s">
        <v>197</v>
      </c>
      <c r="M421" s="35">
        <v>961213</v>
      </c>
      <c r="N421" s="42" t="s">
        <v>765</v>
      </c>
      <c r="O421" s="217">
        <v>3600</v>
      </c>
      <c r="P421" s="6"/>
      <c r="Q421" s="6"/>
    </row>
    <row r="422" spans="1:17" s="141" customFormat="1" ht="33">
      <c r="A422" s="140">
        <v>11</v>
      </c>
      <c r="B422" s="79">
        <v>419</v>
      </c>
      <c r="C422" s="45" t="s">
        <v>1801</v>
      </c>
      <c r="D422" s="45" t="s">
        <v>277</v>
      </c>
      <c r="E422" s="39" t="s">
        <v>239</v>
      </c>
      <c r="F422" s="142">
        <v>32356</v>
      </c>
      <c r="G422" s="66" t="s">
        <v>240</v>
      </c>
      <c r="H422" s="211">
        <v>0.6</v>
      </c>
      <c r="I422" s="217">
        <f t="shared" si="6"/>
        <v>1080</v>
      </c>
      <c r="J422" s="127" t="s">
        <v>1024</v>
      </c>
      <c r="K422" s="128">
        <v>39400</v>
      </c>
      <c r="L422" s="35" t="s">
        <v>197</v>
      </c>
      <c r="M422" s="35">
        <v>961213</v>
      </c>
      <c r="N422" s="42" t="s">
        <v>765</v>
      </c>
      <c r="O422" s="217">
        <v>1080</v>
      </c>
      <c r="P422" s="6"/>
      <c r="Q422" s="6"/>
    </row>
    <row r="423" spans="1:17" s="141" customFormat="1" ht="49.5">
      <c r="A423" s="140">
        <v>11</v>
      </c>
      <c r="B423" s="79">
        <v>420</v>
      </c>
      <c r="C423" s="45" t="s">
        <v>1801</v>
      </c>
      <c r="D423" s="45" t="s">
        <v>277</v>
      </c>
      <c r="E423" s="39" t="s">
        <v>239</v>
      </c>
      <c r="F423" s="142">
        <v>32356</v>
      </c>
      <c r="G423" s="101" t="s">
        <v>241</v>
      </c>
      <c r="H423" s="211">
        <v>0.5</v>
      </c>
      <c r="I423" s="217">
        <f t="shared" si="6"/>
        <v>900</v>
      </c>
      <c r="J423" s="127" t="s">
        <v>1024</v>
      </c>
      <c r="K423" s="128">
        <v>39400</v>
      </c>
      <c r="L423" s="35" t="s">
        <v>197</v>
      </c>
      <c r="M423" s="35">
        <v>961213</v>
      </c>
      <c r="N423" s="42" t="s">
        <v>765</v>
      </c>
      <c r="O423" s="217">
        <v>900</v>
      </c>
      <c r="P423" s="6"/>
      <c r="Q423" s="6"/>
    </row>
    <row r="424" spans="1:17" s="141" customFormat="1" ht="84.75" customHeight="1">
      <c r="A424" s="140">
        <v>11</v>
      </c>
      <c r="B424" s="79">
        <v>421</v>
      </c>
      <c r="C424" s="39" t="s">
        <v>1346</v>
      </c>
      <c r="D424" s="39" t="s">
        <v>276</v>
      </c>
      <c r="E424" s="39" t="s">
        <v>1347</v>
      </c>
      <c r="F424" s="142">
        <v>38930</v>
      </c>
      <c r="G424" s="101" t="s">
        <v>242</v>
      </c>
      <c r="H424" s="211">
        <v>2.25</v>
      </c>
      <c r="I424" s="217">
        <f t="shared" si="6"/>
        <v>4050</v>
      </c>
      <c r="J424" s="127" t="s">
        <v>1024</v>
      </c>
      <c r="K424" s="128">
        <v>39400</v>
      </c>
      <c r="L424" s="35" t="s">
        <v>197</v>
      </c>
      <c r="M424" s="35">
        <v>961213</v>
      </c>
      <c r="N424" s="42" t="s">
        <v>765</v>
      </c>
      <c r="O424" s="217">
        <v>4050</v>
      </c>
      <c r="P424" s="6"/>
      <c r="Q424" s="6"/>
    </row>
    <row r="425" spans="1:17" s="141" customFormat="1" ht="33">
      <c r="A425" s="140">
        <v>12</v>
      </c>
      <c r="B425" s="79">
        <v>422</v>
      </c>
      <c r="C425" s="45" t="s">
        <v>1296</v>
      </c>
      <c r="D425" s="45" t="s">
        <v>274</v>
      </c>
      <c r="E425" s="39" t="s">
        <v>414</v>
      </c>
      <c r="F425" s="142" t="s">
        <v>224</v>
      </c>
      <c r="G425" s="101" t="s">
        <v>225</v>
      </c>
      <c r="H425" s="211">
        <v>4</v>
      </c>
      <c r="I425" s="217">
        <f t="shared" si="6"/>
        <v>7200</v>
      </c>
      <c r="J425" s="127" t="s">
        <v>1024</v>
      </c>
      <c r="K425" s="128">
        <v>39400</v>
      </c>
      <c r="L425" s="35" t="s">
        <v>197</v>
      </c>
      <c r="M425" s="35">
        <v>961213</v>
      </c>
      <c r="N425" s="42" t="s">
        <v>765</v>
      </c>
      <c r="O425" s="217">
        <v>7200</v>
      </c>
      <c r="P425" s="6"/>
      <c r="Q425" s="6"/>
    </row>
    <row r="426" spans="1:17" s="141" customFormat="1" ht="33">
      <c r="A426" s="140">
        <v>12</v>
      </c>
      <c r="B426" s="79">
        <v>423</v>
      </c>
      <c r="C426" s="39" t="s">
        <v>1303</v>
      </c>
      <c r="D426" s="45" t="s">
        <v>274</v>
      </c>
      <c r="E426" s="129" t="s">
        <v>226</v>
      </c>
      <c r="F426" s="142">
        <v>38200</v>
      </c>
      <c r="G426" s="101" t="s">
        <v>227</v>
      </c>
      <c r="H426" s="211">
        <v>2</v>
      </c>
      <c r="I426" s="217">
        <f t="shared" si="6"/>
        <v>3600</v>
      </c>
      <c r="J426" s="127" t="s">
        <v>1024</v>
      </c>
      <c r="K426" s="128">
        <v>39400</v>
      </c>
      <c r="L426" s="35" t="s">
        <v>197</v>
      </c>
      <c r="M426" s="35">
        <v>961213</v>
      </c>
      <c r="N426" s="42" t="s">
        <v>765</v>
      </c>
      <c r="O426" s="217">
        <v>3600</v>
      </c>
      <c r="P426" s="6"/>
      <c r="Q426" s="6"/>
    </row>
    <row r="427" spans="1:17" s="141" customFormat="1" ht="33">
      <c r="A427" s="140">
        <v>12</v>
      </c>
      <c r="B427" s="79">
        <v>424</v>
      </c>
      <c r="C427" s="45" t="s">
        <v>412</v>
      </c>
      <c r="D427" s="45" t="s">
        <v>274</v>
      </c>
      <c r="E427" s="39" t="s">
        <v>413</v>
      </c>
      <c r="F427" s="142">
        <v>38596</v>
      </c>
      <c r="G427" s="101" t="s">
        <v>228</v>
      </c>
      <c r="H427" s="211">
        <v>2</v>
      </c>
      <c r="I427" s="217">
        <f t="shared" si="6"/>
        <v>3600</v>
      </c>
      <c r="J427" s="127" t="s">
        <v>1024</v>
      </c>
      <c r="K427" s="128">
        <v>39400</v>
      </c>
      <c r="L427" s="35" t="s">
        <v>197</v>
      </c>
      <c r="M427" s="35">
        <v>961213</v>
      </c>
      <c r="N427" s="42" t="s">
        <v>765</v>
      </c>
      <c r="O427" s="217">
        <v>3600</v>
      </c>
      <c r="P427" s="6"/>
      <c r="Q427" s="6"/>
    </row>
    <row r="428" spans="1:17" s="141" customFormat="1" ht="33">
      <c r="A428" s="140">
        <v>12</v>
      </c>
      <c r="B428" s="79">
        <v>425</v>
      </c>
      <c r="C428" s="45" t="s">
        <v>412</v>
      </c>
      <c r="D428" s="45" t="s">
        <v>274</v>
      </c>
      <c r="E428" s="39" t="s">
        <v>413</v>
      </c>
      <c r="F428" s="142">
        <v>38596</v>
      </c>
      <c r="G428" s="101" t="s">
        <v>229</v>
      </c>
      <c r="H428" s="211">
        <v>2</v>
      </c>
      <c r="I428" s="217">
        <f t="shared" si="6"/>
        <v>3600</v>
      </c>
      <c r="J428" s="127" t="s">
        <v>1024</v>
      </c>
      <c r="K428" s="128">
        <v>39400</v>
      </c>
      <c r="L428" s="35" t="s">
        <v>197</v>
      </c>
      <c r="M428" s="35">
        <v>961213</v>
      </c>
      <c r="N428" s="42" t="s">
        <v>765</v>
      </c>
      <c r="O428" s="217">
        <v>3600</v>
      </c>
      <c r="P428" s="6"/>
      <c r="Q428" s="6"/>
    </row>
    <row r="429" spans="1:17" s="141" customFormat="1" ht="33">
      <c r="A429" s="140">
        <v>12</v>
      </c>
      <c r="B429" s="79">
        <v>426</v>
      </c>
      <c r="C429" s="45" t="s">
        <v>412</v>
      </c>
      <c r="D429" s="45" t="s">
        <v>274</v>
      </c>
      <c r="E429" s="39" t="s">
        <v>413</v>
      </c>
      <c r="F429" s="142">
        <v>38596</v>
      </c>
      <c r="G429" s="101" t="s">
        <v>230</v>
      </c>
      <c r="H429" s="211">
        <v>2</v>
      </c>
      <c r="I429" s="217">
        <f t="shared" si="6"/>
        <v>3600</v>
      </c>
      <c r="J429" s="127" t="s">
        <v>1024</v>
      </c>
      <c r="K429" s="128">
        <v>39400</v>
      </c>
      <c r="L429" s="35" t="s">
        <v>197</v>
      </c>
      <c r="M429" s="35">
        <v>961213</v>
      </c>
      <c r="N429" s="42" t="s">
        <v>765</v>
      </c>
      <c r="O429" s="217">
        <v>3600</v>
      </c>
      <c r="P429" s="6"/>
      <c r="Q429" s="6"/>
    </row>
    <row r="430" spans="1:17" s="141" customFormat="1" ht="33">
      <c r="A430" s="140">
        <v>12</v>
      </c>
      <c r="B430" s="79">
        <v>427</v>
      </c>
      <c r="C430" s="45" t="s">
        <v>412</v>
      </c>
      <c r="D430" s="45" t="s">
        <v>274</v>
      </c>
      <c r="E430" s="39" t="s">
        <v>413</v>
      </c>
      <c r="F430" s="142">
        <v>38596</v>
      </c>
      <c r="G430" s="101" t="s">
        <v>231</v>
      </c>
      <c r="H430" s="211">
        <v>6</v>
      </c>
      <c r="I430" s="217">
        <f t="shared" si="6"/>
        <v>10800</v>
      </c>
      <c r="J430" s="127" t="s">
        <v>1024</v>
      </c>
      <c r="K430" s="128">
        <v>39400</v>
      </c>
      <c r="L430" s="35" t="s">
        <v>197</v>
      </c>
      <c r="M430" s="35">
        <v>961213</v>
      </c>
      <c r="N430" s="42" t="s">
        <v>765</v>
      </c>
      <c r="O430" s="217">
        <v>10800</v>
      </c>
      <c r="P430" s="6"/>
      <c r="Q430" s="6"/>
    </row>
    <row r="431" spans="1:17" s="141" customFormat="1" ht="49.5">
      <c r="A431" s="140">
        <v>12</v>
      </c>
      <c r="B431" s="79">
        <v>428</v>
      </c>
      <c r="C431" s="45" t="s">
        <v>412</v>
      </c>
      <c r="D431" s="45" t="s">
        <v>274</v>
      </c>
      <c r="E431" s="39" t="s">
        <v>413</v>
      </c>
      <c r="F431" s="142">
        <v>38596</v>
      </c>
      <c r="G431" s="101" t="s">
        <v>232</v>
      </c>
      <c r="H431" s="211">
        <v>2</v>
      </c>
      <c r="I431" s="217">
        <f t="shared" si="6"/>
        <v>3600</v>
      </c>
      <c r="J431" s="127" t="s">
        <v>1024</v>
      </c>
      <c r="K431" s="128">
        <v>39400</v>
      </c>
      <c r="L431" s="35" t="s">
        <v>197</v>
      </c>
      <c r="M431" s="35">
        <v>961213</v>
      </c>
      <c r="N431" s="42" t="s">
        <v>765</v>
      </c>
      <c r="O431" s="217">
        <v>3600</v>
      </c>
      <c r="P431" s="6"/>
      <c r="Q431" s="6"/>
    </row>
    <row r="432" spans="1:17" s="141" customFormat="1" ht="33">
      <c r="A432" s="140">
        <v>13</v>
      </c>
      <c r="B432" s="79">
        <v>429</v>
      </c>
      <c r="C432" s="45" t="s">
        <v>243</v>
      </c>
      <c r="D432" s="45" t="s">
        <v>325</v>
      </c>
      <c r="E432" s="39" t="s">
        <v>218</v>
      </c>
      <c r="F432" s="142">
        <v>33451</v>
      </c>
      <c r="G432" s="101" t="s">
        <v>244</v>
      </c>
      <c r="H432" s="211">
        <v>0.44</v>
      </c>
      <c r="I432" s="217">
        <f t="shared" si="6"/>
        <v>792</v>
      </c>
      <c r="J432" s="127" t="s">
        <v>1024</v>
      </c>
      <c r="K432" s="128">
        <v>39400</v>
      </c>
      <c r="L432" s="35" t="s">
        <v>197</v>
      </c>
      <c r="M432" s="35">
        <v>961213</v>
      </c>
      <c r="N432" s="42" t="s">
        <v>765</v>
      </c>
      <c r="O432" s="217">
        <v>792</v>
      </c>
      <c r="P432" s="6"/>
      <c r="Q432" s="6"/>
    </row>
    <row r="433" spans="1:17" s="141" customFormat="1" ht="33">
      <c r="A433" s="140">
        <v>14</v>
      </c>
      <c r="B433" s="79">
        <v>430</v>
      </c>
      <c r="C433" s="39" t="s">
        <v>825</v>
      </c>
      <c r="D433" s="39" t="s">
        <v>270</v>
      </c>
      <c r="E433" s="65" t="s">
        <v>511</v>
      </c>
      <c r="F433" s="158">
        <v>31990</v>
      </c>
      <c r="G433" s="101" t="s">
        <v>533</v>
      </c>
      <c r="H433" s="211">
        <v>3.6</v>
      </c>
      <c r="I433" s="217">
        <f t="shared" si="6"/>
        <v>6480</v>
      </c>
      <c r="J433" s="127" t="s">
        <v>1024</v>
      </c>
      <c r="K433" s="128">
        <v>39400</v>
      </c>
      <c r="L433" s="35" t="s">
        <v>197</v>
      </c>
      <c r="M433" s="35">
        <v>961213</v>
      </c>
      <c r="N433" s="42" t="s">
        <v>765</v>
      </c>
      <c r="O433" s="217">
        <v>6480</v>
      </c>
      <c r="P433" s="6"/>
      <c r="Q433" s="6"/>
    </row>
    <row r="434" spans="1:17" s="141" customFormat="1" ht="33">
      <c r="A434" s="140">
        <v>14</v>
      </c>
      <c r="B434" s="79">
        <v>431</v>
      </c>
      <c r="C434" s="39" t="s">
        <v>825</v>
      </c>
      <c r="D434" s="39" t="s">
        <v>270</v>
      </c>
      <c r="E434" s="65" t="s">
        <v>511</v>
      </c>
      <c r="F434" s="158">
        <v>31990</v>
      </c>
      <c r="G434" s="101" t="s">
        <v>512</v>
      </c>
      <c r="H434" s="211">
        <v>1.5</v>
      </c>
      <c r="I434" s="217">
        <f t="shared" si="6"/>
        <v>2700</v>
      </c>
      <c r="J434" s="127" t="s">
        <v>1024</v>
      </c>
      <c r="K434" s="128">
        <v>39400</v>
      </c>
      <c r="L434" s="35" t="s">
        <v>197</v>
      </c>
      <c r="M434" s="35">
        <v>961213</v>
      </c>
      <c r="N434" s="42" t="s">
        <v>765</v>
      </c>
      <c r="O434" s="217">
        <v>2700</v>
      </c>
      <c r="P434" s="6"/>
      <c r="Q434" s="6"/>
    </row>
    <row r="435" spans="1:17" s="141" customFormat="1" ht="33">
      <c r="A435" s="140">
        <v>14</v>
      </c>
      <c r="B435" s="79">
        <v>432</v>
      </c>
      <c r="C435" s="45" t="s">
        <v>1449</v>
      </c>
      <c r="D435" s="45" t="s">
        <v>271</v>
      </c>
      <c r="E435" s="65" t="s">
        <v>1326</v>
      </c>
      <c r="F435" s="158">
        <v>36008</v>
      </c>
      <c r="G435" s="101" t="s">
        <v>513</v>
      </c>
      <c r="H435" s="211">
        <v>0.5</v>
      </c>
      <c r="I435" s="217">
        <f t="shared" si="6"/>
        <v>900</v>
      </c>
      <c r="J435" s="127" t="s">
        <v>1024</v>
      </c>
      <c r="K435" s="128">
        <v>39400</v>
      </c>
      <c r="L435" s="35" t="s">
        <v>197</v>
      </c>
      <c r="M435" s="35">
        <v>961213</v>
      </c>
      <c r="N435" s="42" t="s">
        <v>765</v>
      </c>
      <c r="O435" s="217">
        <v>900</v>
      </c>
      <c r="P435" s="6"/>
      <c r="Q435" s="6"/>
    </row>
    <row r="436" spans="1:17" s="141" customFormat="1" ht="33">
      <c r="A436" s="140">
        <v>14</v>
      </c>
      <c r="B436" s="79">
        <v>433</v>
      </c>
      <c r="C436" s="39" t="s">
        <v>514</v>
      </c>
      <c r="D436" s="45" t="s">
        <v>271</v>
      </c>
      <c r="E436" s="32" t="s">
        <v>515</v>
      </c>
      <c r="F436" s="158">
        <v>32843</v>
      </c>
      <c r="G436" s="101" t="s">
        <v>516</v>
      </c>
      <c r="H436" s="211">
        <v>2.7</v>
      </c>
      <c r="I436" s="217">
        <f t="shared" si="6"/>
        <v>4860</v>
      </c>
      <c r="J436" s="127" t="s">
        <v>1024</v>
      </c>
      <c r="K436" s="128">
        <v>39400</v>
      </c>
      <c r="L436" s="35" t="s">
        <v>197</v>
      </c>
      <c r="M436" s="35">
        <v>961213</v>
      </c>
      <c r="N436" s="42" t="s">
        <v>765</v>
      </c>
      <c r="O436" s="217">
        <v>4860</v>
      </c>
      <c r="P436" s="6"/>
      <c r="Q436" s="6"/>
    </row>
    <row r="437" spans="1:17" s="141" customFormat="1" ht="33">
      <c r="A437" s="140">
        <v>14</v>
      </c>
      <c r="B437" s="79">
        <v>434</v>
      </c>
      <c r="C437" s="39" t="s">
        <v>514</v>
      </c>
      <c r="D437" s="45" t="s">
        <v>271</v>
      </c>
      <c r="E437" s="32" t="s">
        <v>515</v>
      </c>
      <c r="F437" s="158">
        <v>32843</v>
      </c>
      <c r="G437" s="101" t="s">
        <v>517</v>
      </c>
      <c r="H437" s="211">
        <v>3.6</v>
      </c>
      <c r="I437" s="217">
        <f t="shared" si="6"/>
        <v>6480</v>
      </c>
      <c r="J437" s="127" t="s">
        <v>1024</v>
      </c>
      <c r="K437" s="128">
        <v>39400</v>
      </c>
      <c r="L437" s="35" t="s">
        <v>197</v>
      </c>
      <c r="M437" s="35">
        <v>961213</v>
      </c>
      <c r="N437" s="42" t="s">
        <v>765</v>
      </c>
      <c r="O437" s="217">
        <v>6480</v>
      </c>
      <c r="P437" s="6"/>
      <c r="Q437" s="6"/>
    </row>
    <row r="438" spans="1:17" s="141" customFormat="1" ht="33">
      <c r="A438" s="140">
        <v>14</v>
      </c>
      <c r="B438" s="79">
        <v>435</v>
      </c>
      <c r="C438" s="39" t="s">
        <v>826</v>
      </c>
      <c r="D438" s="39" t="s">
        <v>270</v>
      </c>
      <c r="E438" s="32" t="s">
        <v>518</v>
      </c>
      <c r="F438" s="158">
        <v>32721</v>
      </c>
      <c r="G438" s="101" t="s">
        <v>519</v>
      </c>
      <c r="H438" s="211">
        <v>1.2</v>
      </c>
      <c r="I438" s="217">
        <f t="shared" si="6"/>
        <v>2160</v>
      </c>
      <c r="J438" s="127" t="s">
        <v>1024</v>
      </c>
      <c r="K438" s="128">
        <v>39400</v>
      </c>
      <c r="L438" s="35" t="s">
        <v>197</v>
      </c>
      <c r="M438" s="35">
        <v>961213</v>
      </c>
      <c r="N438" s="42" t="s">
        <v>765</v>
      </c>
      <c r="O438" s="217">
        <v>2160</v>
      </c>
      <c r="P438" s="6"/>
      <c r="Q438" s="6"/>
    </row>
    <row r="439" spans="1:17" s="141" customFormat="1" ht="33">
      <c r="A439" s="140">
        <v>14</v>
      </c>
      <c r="B439" s="79">
        <v>436</v>
      </c>
      <c r="C439" s="39" t="s">
        <v>826</v>
      </c>
      <c r="D439" s="39" t="s">
        <v>270</v>
      </c>
      <c r="E439" s="32" t="s">
        <v>518</v>
      </c>
      <c r="F439" s="158">
        <v>32721</v>
      </c>
      <c r="G439" s="101" t="s">
        <v>520</v>
      </c>
      <c r="H439" s="211">
        <v>1.2</v>
      </c>
      <c r="I439" s="217">
        <f t="shared" si="6"/>
        <v>2160</v>
      </c>
      <c r="J439" s="127" t="s">
        <v>1024</v>
      </c>
      <c r="K439" s="128">
        <v>39400</v>
      </c>
      <c r="L439" s="35" t="s">
        <v>197</v>
      </c>
      <c r="M439" s="35">
        <v>961213</v>
      </c>
      <c r="N439" s="42" t="s">
        <v>765</v>
      </c>
      <c r="O439" s="217">
        <v>2160</v>
      </c>
      <c r="P439" s="6"/>
      <c r="Q439" s="6"/>
    </row>
    <row r="440" spans="1:17" s="141" customFormat="1" ht="33">
      <c r="A440" s="140">
        <v>14</v>
      </c>
      <c r="B440" s="79">
        <v>437</v>
      </c>
      <c r="C440" s="39" t="s">
        <v>826</v>
      </c>
      <c r="D440" s="39" t="s">
        <v>270</v>
      </c>
      <c r="E440" s="32" t="s">
        <v>518</v>
      </c>
      <c r="F440" s="158">
        <v>32721</v>
      </c>
      <c r="G440" s="101" t="s">
        <v>521</v>
      </c>
      <c r="H440" s="211">
        <v>0.85</v>
      </c>
      <c r="I440" s="217">
        <f t="shared" si="6"/>
        <v>1530</v>
      </c>
      <c r="J440" s="127" t="s">
        <v>1024</v>
      </c>
      <c r="K440" s="128">
        <v>39400</v>
      </c>
      <c r="L440" s="35" t="s">
        <v>197</v>
      </c>
      <c r="M440" s="35">
        <v>961213</v>
      </c>
      <c r="N440" s="42" t="s">
        <v>765</v>
      </c>
      <c r="O440" s="217">
        <v>1530</v>
      </c>
      <c r="P440" s="6"/>
      <c r="Q440" s="6"/>
    </row>
    <row r="441" spans="1:17" s="141" customFormat="1" ht="33">
      <c r="A441" s="140">
        <v>14</v>
      </c>
      <c r="B441" s="79">
        <v>438</v>
      </c>
      <c r="C441" s="39" t="s">
        <v>826</v>
      </c>
      <c r="D441" s="39" t="s">
        <v>270</v>
      </c>
      <c r="E441" s="32" t="s">
        <v>518</v>
      </c>
      <c r="F441" s="158">
        <v>32721</v>
      </c>
      <c r="G441" s="101" t="s">
        <v>522</v>
      </c>
      <c r="H441" s="211">
        <v>1.2</v>
      </c>
      <c r="I441" s="217">
        <f t="shared" si="6"/>
        <v>2160</v>
      </c>
      <c r="J441" s="127" t="s">
        <v>1024</v>
      </c>
      <c r="K441" s="128">
        <v>39400</v>
      </c>
      <c r="L441" s="35" t="s">
        <v>197</v>
      </c>
      <c r="M441" s="35">
        <v>961213</v>
      </c>
      <c r="N441" s="42" t="s">
        <v>765</v>
      </c>
      <c r="O441" s="217">
        <v>2160</v>
      </c>
      <c r="P441" s="6"/>
      <c r="Q441" s="6"/>
    </row>
    <row r="442" spans="1:17" s="141" customFormat="1" ht="33">
      <c r="A442" s="140">
        <v>14</v>
      </c>
      <c r="B442" s="79">
        <v>439</v>
      </c>
      <c r="C442" s="39" t="s">
        <v>826</v>
      </c>
      <c r="D442" s="39" t="s">
        <v>270</v>
      </c>
      <c r="E442" s="32" t="s">
        <v>518</v>
      </c>
      <c r="F442" s="158">
        <v>32721</v>
      </c>
      <c r="G442" s="101" t="s">
        <v>523</v>
      </c>
      <c r="H442" s="211">
        <v>0.75</v>
      </c>
      <c r="I442" s="217">
        <f t="shared" si="6"/>
        <v>1350</v>
      </c>
      <c r="J442" s="127" t="s">
        <v>1024</v>
      </c>
      <c r="K442" s="128">
        <v>39400</v>
      </c>
      <c r="L442" s="35" t="s">
        <v>197</v>
      </c>
      <c r="M442" s="35">
        <v>961213</v>
      </c>
      <c r="N442" s="42" t="s">
        <v>765</v>
      </c>
      <c r="O442" s="217">
        <v>1350</v>
      </c>
      <c r="P442" s="6"/>
      <c r="Q442" s="6"/>
    </row>
    <row r="443" spans="1:17" s="141" customFormat="1" ht="33">
      <c r="A443" s="140">
        <v>14</v>
      </c>
      <c r="B443" s="79">
        <v>440</v>
      </c>
      <c r="C443" s="39" t="s">
        <v>1827</v>
      </c>
      <c r="D443" s="45" t="s">
        <v>271</v>
      </c>
      <c r="E443" s="32" t="s">
        <v>1323</v>
      </c>
      <c r="F443" s="158">
        <v>34547</v>
      </c>
      <c r="G443" s="101" t="s">
        <v>524</v>
      </c>
      <c r="H443" s="211">
        <v>6</v>
      </c>
      <c r="I443" s="217">
        <f t="shared" si="6"/>
        <v>10800</v>
      </c>
      <c r="J443" s="127" t="s">
        <v>1024</v>
      </c>
      <c r="K443" s="128">
        <v>39400</v>
      </c>
      <c r="L443" s="35" t="s">
        <v>197</v>
      </c>
      <c r="M443" s="35">
        <v>961213</v>
      </c>
      <c r="N443" s="42" t="s">
        <v>765</v>
      </c>
      <c r="O443" s="217">
        <v>10800</v>
      </c>
      <c r="P443" s="6"/>
      <c r="Q443" s="6"/>
    </row>
    <row r="444" spans="1:17" s="141" customFormat="1" ht="33">
      <c r="A444" s="140">
        <v>14</v>
      </c>
      <c r="B444" s="79">
        <v>441</v>
      </c>
      <c r="C444" s="39" t="s">
        <v>1827</v>
      </c>
      <c r="D444" s="45" t="s">
        <v>271</v>
      </c>
      <c r="E444" s="32" t="s">
        <v>1323</v>
      </c>
      <c r="F444" s="158">
        <v>34547</v>
      </c>
      <c r="G444" s="101" t="s">
        <v>525</v>
      </c>
      <c r="H444" s="211">
        <v>2</v>
      </c>
      <c r="I444" s="217">
        <f t="shared" si="6"/>
        <v>3600</v>
      </c>
      <c r="J444" s="127" t="s">
        <v>1024</v>
      </c>
      <c r="K444" s="128">
        <v>39400</v>
      </c>
      <c r="L444" s="35" t="s">
        <v>197</v>
      </c>
      <c r="M444" s="35">
        <v>961213</v>
      </c>
      <c r="N444" s="42" t="s">
        <v>765</v>
      </c>
      <c r="O444" s="217">
        <v>3600</v>
      </c>
      <c r="P444" s="6"/>
      <c r="Q444" s="6"/>
    </row>
    <row r="445" spans="1:17" s="141" customFormat="1" ht="33">
      <c r="A445" s="140">
        <v>14</v>
      </c>
      <c r="B445" s="79">
        <v>442</v>
      </c>
      <c r="C445" s="39" t="s">
        <v>1827</v>
      </c>
      <c r="D445" s="45" t="s">
        <v>271</v>
      </c>
      <c r="E445" s="32" t="s">
        <v>1323</v>
      </c>
      <c r="F445" s="158">
        <v>34547</v>
      </c>
      <c r="G445" s="101" t="s">
        <v>526</v>
      </c>
      <c r="H445" s="211">
        <v>2.4</v>
      </c>
      <c r="I445" s="217">
        <f t="shared" si="6"/>
        <v>4320</v>
      </c>
      <c r="J445" s="127" t="s">
        <v>1024</v>
      </c>
      <c r="K445" s="128">
        <v>39400</v>
      </c>
      <c r="L445" s="35" t="s">
        <v>197</v>
      </c>
      <c r="M445" s="35">
        <v>961213</v>
      </c>
      <c r="N445" s="42" t="s">
        <v>765</v>
      </c>
      <c r="O445" s="217">
        <v>4320</v>
      </c>
      <c r="P445" s="6"/>
      <c r="Q445" s="6"/>
    </row>
    <row r="446" spans="1:17" s="141" customFormat="1" ht="33">
      <c r="A446" s="140">
        <v>14</v>
      </c>
      <c r="B446" s="79">
        <v>443</v>
      </c>
      <c r="C446" s="39" t="s">
        <v>1468</v>
      </c>
      <c r="D446" s="45" t="s">
        <v>271</v>
      </c>
      <c r="E446" s="32" t="s">
        <v>405</v>
      </c>
      <c r="F446" s="158">
        <v>36404</v>
      </c>
      <c r="G446" s="101" t="s">
        <v>527</v>
      </c>
      <c r="H446" s="211">
        <v>2</v>
      </c>
      <c r="I446" s="217">
        <f t="shared" si="6"/>
        <v>3600</v>
      </c>
      <c r="J446" s="127" t="s">
        <v>1024</v>
      </c>
      <c r="K446" s="128">
        <v>39400</v>
      </c>
      <c r="L446" s="35" t="s">
        <v>197</v>
      </c>
      <c r="M446" s="35">
        <v>961213</v>
      </c>
      <c r="N446" s="42" t="s">
        <v>765</v>
      </c>
      <c r="O446" s="217">
        <v>3600</v>
      </c>
      <c r="P446" s="6"/>
      <c r="Q446" s="6"/>
    </row>
    <row r="447" spans="1:17" s="141" customFormat="1" ht="33">
      <c r="A447" s="140">
        <v>14</v>
      </c>
      <c r="B447" s="79">
        <v>444</v>
      </c>
      <c r="C447" s="39" t="s">
        <v>1468</v>
      </c>
      <c r="D447" s="45" t="s">
        <v>271</v>
      </c>
      <c r="E447" s="32" t="s">
        <v>405</v>
      </c>
      <c r="F447" s="158">
        <v>36404</v>
      </c>
      <c r="G447" s="101" t="s">
        <v>528</v>
      </c>
      <c r="H447" s="211">
        <v>2</v>
      </c>
      <c r="I447" s="217">
        <f t="shared" si="6"/>
        <v>3600</v>
      </c>
      <c r="J447" s="127" t="s">
        <v>1024</v>
      </c>
      <c r="K447" s="128">
        <v>39400</v>
      </c>
      <c r="L447" s="35" t="s">
        <v>197</v>
      </c>
      <c r="M447" s="35">
        <v>961213</v>
      </c>
      <c r="N447" s="42" t="s">
        <v>765</v>
      </c>
      <c r="O447" s="217">
        <v>3600</v>
      </c>
      <c r="P447" s="6"/>
      <c r="Q447" s="6"/>
    </row>
    <row r="448" spans="1:17" s="141" customFormat="1" ht="49.5">
      <c r="A448" s="140">
        <v>14</v>
      </c>
      <c r="B448" s="79">
        <v>445</v>
      </c>
      <c r="C448" s="39" t="s">
        <v>1468</v>
      </c>
      <c r="D448" s="45" t="s">
        <v>271</v>
      </c>
      <c r="E448" s="32" t="s">
        <v>405</v>
      </c>
      <c r="F448" s="158">
        <v>36404</v>
      </c>
      <c r="G448" s="101" t="s">
        <v>529</v>
      </c>
      <c r="H448" s="211">
        <v>6</v>
      </c>
      <c r="I448" s="217">
        <f t="shared" si="6"/>
        <v>10800</v>
      </c>
      <c r="J448" s="127" t="s">
        <v>1024</v>
      </c>
      <c r="K448" s="128">
        <v>39400</v>
      </c>
      <c r="L448" s="35" t="s">
        <v>197</v>
      </c>
      <c r="M448" s="35">
        <v>961213</v>
      </c>
      <c r="N448" s="42" t="s">
        <v>765</v>
      </c>
      <c r="O448" s="217">
        <v>10800</v>
      </c>
      <c r="P448" s="6"/>
      <c r="Q448" s="6"/>
    </row>
    <row r="449" spans="1:17" s="141" customFormat="1" ht="33">
      <c r="A449" s="140">
        <v>14</v>
      </c>
      <c r="B449" s="79">
        <v>446</v>
      </c>
      <c r="C449" s="39" t="s">
        <v>1468</v>
      </c>
      <c r="D449" s="45" t="s">
        <v>271</v>
      </c>
      <c r="E449" s="32" t="s">
        <v>405</v>
      </c>
      <c r="F449" s="158">
        <v>36404</v>
      </c>
      <c r="G449" s="101" t="s">
        <v>516</v>
      </c>
      <c r="H449" s="211">
        <v>2.7</v>
      </c>
      <c r="I449" s="217">
        <f t="shared" si="6"/>
        <v>4860</v>
      </c>
      <c r="J449" s="127" t="s">
        <v>1024</v>
      </c>
      <c r="K449" s="128">
        <v>39400</v>
      </c>
      <c r="L449" s="35" t="s">
        <v>197</v>
      </c>
      <c r="M449" s="35">
        <v>961213</v>
      </c>
      <c r="N449" s="42" t="s">
        <v>765</v>
      </c>
      <c r="O449" s="217">
        <v>4860</v>
      </c>
      <c r="P449" s="6"/>
      <c r="Q449" s="6"/>
    </row>
    <row r="450" spans="1:17" s="141" customFormat="1" ht="33">
      <c r="A450" s="140">
        <v>14</v>
      </c>
      <c r="B450" s="79">
        <v>447</v>
      </c>
      <c r="C450" s="39" t="s">
        <v>1463</v>
      </c>
      <c r="D450" s="45" t="s">
        <v>271</v>
      </c>
      <c r="E450" s="32" t="s">
        <v>1424</v>
      </c>
      <c r="F450" s="158">
        <v>35278</v>
      </c>
      <c r="G450" s="101" t="s">
        <v>530</v>
      </c>
      <c r="H450" s="211">
        <v>2.4</v>
      </c>
      <c r="I450" s="217">
        <f t="shared" si="6"/>
        <v>4320</v>
      </c>
      <c r="J450" s="127" t="s">
        <v>1024</v>
      </c>
      <c r="K450" s="128">
        <v>39400</v>
      </c>
      <c r="L450" s="35" t="s">
        <v>197</v>
      </c>
      <c r="M450" s="35">
        <v>961213</v>
      </c>
      <c r="N450" s="42" t="s">
        <v>765</v>
      </c>
      <c r="O450" s="217">
        <v>4320</v>
      </c>
      <c r="P450" s="6"/>
      <c r="Q450" s="6"/>
    </row>
    <row r="451" spans="1:17" s="141" customFormat="1" ht="33">
      <c r="A451" s="140">
        <v>14</v>
      </c>
      <c r="B451" s="79">
        <v>448</v>
      </c>
      <c r="C451" s="39" t="s">
        <v>1463</v>
      </c>
      <c r="D451" s="45" t="s">
        <v>271</v>
      </c>
      <c r="E451" s="32" t="s">
        <v>1424</v>
      </c>
      <c r="F451" s="158">
        <v>35278</v>
      </c>
      <c r="G451" s="101" t="s">
        <v>531</v>
      </c>
      <c r="H451" s="211">
        <v>0.33</v>
      </c>
      <c r="I451" s="217">
        <f t="shared" si="6"/>
        <v>594</v>
      </c>
      <c r="J451" s="127" t="s">
        <v>1024</v>
      </c>
      <c r="K451" s="128">
        <v>39400</v>
      </c>
      <c r="L451" s="35" t="s">
        <v>197</v>
      </c>
      <c r="M451" s="35">
        <v>961213</v>
      </c>
      <c r="N451" s="42" t="s">
        <v>765</v>
      </c>
      <c r="O451" s="217">
        <v>594</v>
      </c>
      <c r="P451" s="6"/>
      <c r="Q451" s="6"/>
    </row>
    <row r="452" spans="1:17" s="141" customFormat="1" ht="33">
      <c r="A452" s="140">
        <v>14</v>
      </c>
      <c r="B452" s="79">
        <v>449</v>
      </c>
      <c r="C452" s="39" t="s">
        <v>1463</v>
      </c>
      <c r="D452" s="45" t="s">
        <v>271</v>
      </c>
      <c r="E452" s="32" t="s">
        <v>1424</v>
      </c>
      <c r="F452" s="158">
        <v>35278</v>
      </c>
      <c r="G452" s="101" t="s">
        <v>532</v>
      </c>
      <c r="H452" s="211">
        <v>0.3</v>
      </c>
      <c r="I452" s="217">
        <f t="shared" si="6"/>
        <v>540</v>
      </c>
      <c r="J452" s="127" t="s">
        <v>1024</v>
      </c>
      <c r="K452" s="128">
        <v>39400</v>
      </c>
      <c r="L452" s="35" t="s">
        <v>197</v>
      </c>
      <c r="M452" s="35">
        <v>961213</v>
      </c>
      <c r="N452" s="42" t="s">
        <v>765</v>
      </c>
      <c r="O452" s="217">
        <v>540</v>
      </c>
      <c r="P452" s="6"/>
      <c r="Q452" s="6"/>
    </row>
    <row r="453" spans="2:17" ht="34.5" customHeight="1">
      <c r="B453" s="2" t="s">
        <v>880</v>
      </c>
      <c r="C453" s="2" t="s">
        <v>1760</v>
      </c>
      <c r="D453" s="2"/>
      <c r="E453" s="2"/>
      <c r="F453" s="207"/>
      <c r="G453" s="60"/>
      <c r="H453" s="204">
        <f>SUM(H4:H452)</f>
        <v>1069.1699999999996</v>
      </c>
      <c r="I453" s="220">
        <f>SUM(I4:I452)</f>
        <v>1924506</v>
      </c>
      <c r="J453" s="3"/>
      <c r="K453" s="3"/>
      <c r="L453" s="189"/>
      <c r="M453" s="3"/>
      <c r="N453" s="3"/>
      <c r="O453" s="225">
        <f>SUM(O4:O452)</f>
        <v>1924506</v>
      </c>
      <c r="P453" s="5"/>
      <c r="Q453" s="3"/>
    </row>
  </sheetData>
  <mergeCells count="17">
    <mergeCell ref="N2:N3"/>
    <mergeCell ref="O2:P2"/>
    <mergeCell ref="Q2:Q3"/>
    <mergeCell ref="J2:J3"/>
    <mergeCell ref="K2:K3"/>
    <mergeCell ref="L2:L3"/>
    <mergeCell ref="M2:M3"/>
    <mergeCell ref="E2:E3"/>
    <mergeCell ref="G2:G3"/>
    <mergeCell ref="I2:I3"/>
    <mergeCell ref="H2:H3"/>
    <mergeCell ref="F2:F3"/>
    <mergeCell ref="A2:A3"/>
    <mergeCell ref="B1:D1"/>
    <mergeCell ref="B2:B3"/>
    <mergeCell ref="C2:C3"/>
    <mergeCell ref="D2:D3"/>
  </mergeCells>
  <hyperlinks>
    <hyperlink ref="G281" r:id="rId1" display="http://www.it.thit.edu.tw/it/兩岸經貿研討會/index.htm"/>
    <hyperlink ref="G282" r:id="rId2" display="http://www.it.thit.edu.tw/it/兩岸經貿研討會/index.htm"/>
    <hyperlink ref="G283" r:id="rId3" display="http://www.it.thit.edu.tw/it/兩岸經貿研討會/index.htm"/>
  </hyperlinks>
  <printOptions/>
  <pageMargins left="0.3937007874015748" right="0.3937007874015748" top="0.5905511811023623" bottom="0.5905511811023623" header="0.5118110236220472" footer="0.5118110236220472"/>
  <pageSetup horizontalDpi="600" verticalDpi="600" orientation="landscape" paperSize="9" scale="70" r:id="rId4"/>
</worksheet>
</file>

<file path=xl/worksheets/sheet8.xml><?xml version="1.0" encoding="utf-8"?>
<worksheet xmlns="http://schemas.openxmlformats.org/spreadsheetml/2006/main" xmlns:r="http://schemas.openxmlformats.org/officeDocument/2006/relationships">
  <dimension ref="A1:O65535"/>
  <sheetViews>
    <sheetView view="pageBreakPreview" zoomScaleSheetLayoutView="100" workbookViewId="0" topLeftCell="A31">
      <selection activeCell="F16" sqref="F1:F16384"/>
    </sheetView>
  </sheetViews>
  <sheetFormatPr defaultColWidth="9.00390625" defaultRowHeight="16.5"/>
  <cols>
    <col min="1" max="1" width="5.875" style="70" customWidth="1"/>
    <col min="2" max="2" width="9.25390625" style="70" customWidth="1"/>
    <col min="3" max="3" width="10.00390625" style="89" customWidth="1"/>
    <col min="4" max="4" width="7.125" style="89" customWidth="1"/>
    <col min="5" max="5" width="10.375" style="268" customWidth="1"/>
    <col min="6" max="6" width="28.625" style="70" customWidth="1"/>
    <col min="7" max="7" width="9.875" style="70" customWidth="1"/>
    <col min="8" max="8" width="17.875" style="70" customWidth="1"/>
    <col min="9" max="9" width="11.375" style="70" customWidth="1"/>
    <col min="10" max="10" width="9.25390625" style="70" customWidth="1"/>
    <col min="11" max="11" width="8.875" style="70" customWidth="1"/>
    <col min="12" max="12" width="9.625" style="70" customWidth="1"/>
    <col min="13" max="13" width="9.25390625" style="70" customWidth="1"/>
    <col min="14" max="14" width="10.00390625" style="70" customWidth="1"/>
    <col min="15" max="15" width="5.50390625" style="70" bestFit="1" customWidth="1"/>
    <col min="16" max="16384" width="11.125" style="70" customWidth="1"/>
  </cols>
  <sheetData>
    <row r="1" spans="1:15" s="9" customFormat="1" ht="16.5">
      <c r="A1" s="421" t="s">
        <v>1679</v>
      </c>
      <c r="B1" s="421"/>
      <c r="C1" s="421"/>
      <c r="D1" s="69"/>
      <c r="E1" s="266"/>
      <c r="F1" s="230"/>
      <c r="G1" s="69"/>
      <c r="H1" s="230"/>
      <c r="I1" s="230"/>
      <c r="J1" s="230"/>
      <c r="K1" s="230"/>
      <c r="L1" s="230"/>
      <c r="M1" s="230"/>
      <c r="N1" s="230"/>
      <c r="O1" s="230"/>
    </row>
    <row r="2" spans="1:15" s="9" customFormat="1" ht="18.75" customHeight="1">
      <c r="A2" s="422" t="s">
        <v>1177</v>
      </c>
      <c r="B2" s="422" t="s">
        <v>1838</v>
      </c>
      <c r="C2" s="422" t="s">
        <v>1425</v>
      </c>
      <c r="D2" s="422" t="s">
        <v>1839</v>
      </c>
      <c r="E2" s="507" t="s">
        <v>1189</v>
      </c>
      <c r="F2" s="422" t="s">
        <v>1010</v>
      </c>
      <c r="G2" s="422" t="s">
        <v>1011</v>
      </c>
      <c r="H2" s="422" t="s">
        <v>1012</v>
      </c>
      <c r="I2" s="422" t="s">
        <v>1013</v>
      </c>
      <c r="J2" s="422" t="s">
        <v>1014</v>
      </c>
      <c r="K2" s="422" t="s">
        <v>1163</v>
      </c>
      <c r="L2" s="422" t="s">
        <v>1018</v>
      </c>
      <c r="M2" s="414" t="s">
        <v>1193</v>
      </c>
      <c r="N2" s="414"/>
      <c r="O2" s="422" t="s">
        <v>1164</v>
      </c>
    </row>
    <row r="3" spans="1:15" s="9" customFormat="1" ht="39.75" customHeight="1">
      <c r="A3" s="422"/>
      <c r="B3" s="422"/>
      <c r="C3" s="422"/>
      <c r="D3" s="422"/>
      <c r="E3" s="508"/>
      <c r="F3" s="423"/>
      <c r="G3" s="422"/>
      <c r="H3" s="423"/>
      <c r="I3" s="423"/>
      <c r="J3" s="423"/>
      <c r="K3" s="423"/>
      <c r="L3" s="423"/>
      <c r="M3" s="181" t="s">
        <v>1191</v>
      </c>
      <c r="N3" s="181" t="s">
        <v>1192</v>
      </c>
      <c r="O3" s="423"/>
    </row>
    <row r="4" spans="1:15" s="9" customFormat="1" ht="33" customHeight="1">
      <c r="A4" s="17">
        <v>1</v>
      </c>
      <c r="B4" s="1" t="s">
        <v>825</v>
      </c>
      <c r="C4" s="35" t="s">
        <v>270</v>
      </c>
      <c r="D4" s="39" t="s">
        <v>1811</v>
      </c>
      <c r="E4" s="142">
        <v>31990</v>
      </c>
      <c r="F4" s="19" t="s">
        <v>1823</v>
      </c>
      <c r="G4" s="26">
        <v>10500</v>
      </c>
      <c r="H4" s="121" t="s">
        <v>1024</v>
      </c>
      <c r="I4" s="178">
        <v>39400</v>
      </c>
      <c r="J4" s="35" t="s">
        <v>1432</v>
      </c>
      <c r="K4" s="41">
        <v>951201</v>
      </c>
      <c r="L4" s="17" t="s">
        <v>1025</v>
      </c>
      <c r="M4" s="26">
        <v>10500</v>
      </c>
      <c r="N4" s="60"/>
      <c r="O4" s="60"/>
    </row>
    <row r="5" spans="1:15" s="9" customFormat="1" ht="33" customHeight="1">
      <c r="A5" s="17">
        <v>2</v>
      </c>
      <c r="B5" s="1" t="s">
        <v>826</v>
      </c>
      <c r="C5" s="35" t="s">
        <v>271</v>
      </c>
      <c r="D5" s="39" t="s">
        <v>1812</v>
      </c>
      <c r="E5" s="80">
        <v>32721</v>
      </c>
      <c r="F5" s="19" t="s">
        <v>1825</v>
      </c>
      <c r="G5" s="27">
        <v>9000</v>
      </c>
      <c r="H5" s="121" t="s">
        <v>1024</v>
      </c>
      <c r="I5" s="178">
        <v>39400</v>
      </c>
      <c r="J5" s="35" t="s">
        <v>1432</v>
      </c>
      <c r="K5" s="42">
        <v>960105</v>
      </c>
      <c r="L5" s="17" t="s">
        <v>1027</v>
      </c>
      <c r="M5" s="27">
        <v>9000</v>
      </c>
      <c r="N5" s="60"/>
      <c r="O5" s="60"/>
    </row>
    <row r="6" spans="1:15" s="9" customFormat="1" ht="33" customHeight="1">
      <c r="A6" s="17">
        <v>3</v>
      </c>
      <c r="B6" s="1" t="s">
        <v>815</v>
      </c>
      <c r="C6" s="35" t="s">
        <v>1374</v>
      </c>
      <c r="D6" s="39" t="s">
        <v>1813</v>
      </c>
      <c r="E6" s="142">
        <v>31990</v>
      </c>
      <c r="F6" s="19" t="s">
        <v>1826</v>
      </c>
      <c r="G6" s="27">
        <v>6000</v>
      </c>
      <c r="H6" s="121" t="s">
        <v>1024</v>
      </c>
      <c r="I6" s="178">
        <v>39400</v>
      </c>
      <c r="J6" s="35" t="s">
        <v>1432</v>
      </c>
      <c r="K6" s="42">
        <v>960116</v>
      </c>
      <c r="L6" s="17" t="s">
        <v>1028</v>
      </c>
      <c r="M6" s="27">
        <v>6000</v>
      </c>
      <c r="N6" s="60"/>
      <c r="O6" s="60"/>
    </row>
    <row r="7" spans="1:15" s="9" customFormat="1" ht="33" customHeight="1">
      <c r="A7" s="17">
        <v>4</v>
      </c>
      <c r="B7" s="17" t="s">
        <v>824</v>
      </c>
      <c r="C7" s="21" t="s">
        <v>265</v>
      </c>
      <c r="D7" s="39" t="s">
        <v>1814</v>
      </c>
      <c r="E7" s="142">
        <v>36039</v>
      </c>
      <c r="F7" s="19" t="s">
        <v>1826</v>
      </c>
      <c r="G7" s="27">
        <v>6000</v>
      </c>
      <c r="H7" s="121" t="s">
        <v>1024</v>
      </c>
      <c r="I7" s="178">
        <v>39400</v>
      </c>
      <c r="J7" s="35" t="s">
        <v>1432</v>
      </c>
      <c r="K7" s="41">
        <v>960301</v>
      </c>
      <c r="L7" s="17" t="s">
        <v>1029</v>
      </c>
      <c r="M7" s="27">
        <v>6000</v>
      </c>
      <c r="N7" s="60"/>
      <c r="O7" s="60"/>
    </row>
    <row r="8" spans="1:15" s="9" customFormat="1" ht="33" customHeight="1">
      <c r="A8" s="17">
        <v>5</v>
      </c>
      <c r="B8" s="38" t="s">
        <v>1452</v>
      </c>
      <c r="C8" s="39" t="s">
        <v>247</v>
      </c>
      <c r="D8" s="39" t="s">
        <v>1327</v>
      </c>
      <c r="E8" s="142">
        <v>36039</v>
      </c>
      <c r="F8" s="19" t="s">
        <v>1825</v>
      </c>
      <c r="G8" s="28">
        <v>9000</v>
      </c>
      <c r="H8" s="121" t="s">
        <v>1024</v>
      </c>
      <c r="I8" s="178">
        <v>39400</v>
      </c>
      <c r="J8" s="35" t="s">
        <v>1432</v>
      </c>
      <c r="K8" s="43">
        <v>960321</v>
      </c>
      <c r="L8" s="17" t="s">
        <v>1030</v>
      </c>
      <c r="M8" s="28">
        <v>9000</v>
      </c>
      <c r="N8" s="60"/>
      <c r="O8" s="60"/>
    </row>
    <row r="9" spans="1:15" s="9" customFormat="1" ht="33" customHeight="1">
      <c r="A9" s="17">
        <v>6</v>
      </c>
      <c r="B9" s="38" t="s">
        <v>827</v>
      </c>
      <c r="C9" s="39" t="s">
        <v>339</v>
      </c>
      <c r="D9" s="39" t="s">
        <v>340</v>
      </c>
      <c r="E9" s="142">
        <v>33817</v>
      </c>
      <c r="F9" s="19" t="s">
        <v>1825</v>
      </c>
      <c r="G9" s="29">
        <v>9000</v>
      </c>
      <c r="H9" s="121" t="s">
        <v>1024</v>
      </c>
      <c r="I9" s="178">
        <v>39400</v>
      </c>
      <c r="J9" s="35" t="s">
        <v>1432</v>
      </c>
      <c r="K9" s="44">
        <v>960322</v>
      </c>
      <c r="L9" s="17" t="s">
        <v>1031</v>
      </c>
      <c r="M9" s="29">
        <v>9000</v>
      </c>
      <c r="N9" s="60"/>
      <c r="O9" s="60"/>
    </row>
    <row r="10" spans="1:15" s="9" customFormat="1" ht="33" customHeight="1">
      <c r="A10" s="17">
        <v>7</v>
      </c>
      <c r="B10" s="21" t="s">
        <v>821</v>
      </c>
      <c r="C10" s="21" t="s">
        <v>341</v>
      </c>
      <c r="D10" s="39" t="s">
        <v>342</v>
      </c>
      <c r="E10" s="142">
        <v>37135</v>
      </c>
      <c r="F10" s="19" t="s">
        <v>1824</v>
      </c>
      <c r="G10" s="30">
        <v>6000</v>
      </c>
      <c r="H10" s="121" t="s">
        <v>1024</v>
      </c>
      <c r="I10" s="178">
        <v>39400</v>
      </c>
      <c r="J10" s="35" t="s">
        <v>1432</v>
      </c>
      <c r="K10" s="41">
        <v>960402</v>
      </c>
      <c r="L10" s="21" t="s">
        <v>1032</v>
      </c>
      <c r="M10" s="30">
        <v>6000</v>
      </c>
      <c r="N10" s="60"/>
      <c r="O10" s="60"/>
    </row>
    <row r="11" spans="1:15" s="9" customFormat="1" ht="33" customHeight="1">
      <c r="A11" s="17">
        <v>8</v>
      </c>
      <c r="B11" s="21" t="s">
        <v>1827</v>
      </c>
      <c r="C11" s="21" t="s">
        <v>1368</v>
      </c>
      <c r="D11" s="40" t="s">
        <v>1323</v>
      </c>
      <c r="E11" s="143">
        <v>34547</v>
      </c>
      <c r="F11" s="19" t="s">
        <v>1825</v>
      </c>
      <c r="G11" s="30">
        <v>9000</v>
      </c>
      <c r="H11" s="121" t="s">
        <v>1024</v>
      </c>
      <c r="I11" s="178">
        <v>39400</v>
      </c>
      <c r="J11" s="35" t="s">
        <v>1432</v>
      </c>
      <c r="K11" s="41">
        <v>960822</v>
      </c>
      <c r="L11" s="21" t="s">
        <v>1033</v>
      </c>
      <c r="M11" s="30">
        <v>9000</v>
      </c>
      <c r="N11" s="60"/>
      <c r="O11" s="60"/>
    </row>
    <row r="12" spans="1:15" s="9" customFormat="1" ht="33" customHeight="1">
      <c r="A12" s="17">
        <v>9</v>
      </c>
      <c r="B12" s="21" t="s">
        <v>1483</v>
      </c>
      <c r="C12" s="21" t="s">
        <v>1355</v>
      </c>
      <c r="D12" s="37" t="s">
        <v>1331</v>
      </c>
      <c r="E12" s="142">
        <v>34182</v>
      </c>
      <c r="F12" s="19" t="s">
        <v>1826</v>
      </c>
      <c r="G12" s="30">
        <v>6000</v>
      </c>
      <c r="H12" s="121" t="s">
        <v>1024</v>
      </c>
      <c r="I12" s="178">
        <v>39400</v>
      </c>
      <c r="J12" s="35" t="s">
        <v>1432</v>
      </c>
      <c r="K12" s="41">
        <v>960903</v>
      </c>
      <c r="L12" s="21" t="s">
        <v>1034</v>
      </c>
      <c r="M12" s="30">
        <v>6000</v>
      </c>
      <c r="N12" s="60"/>
      <c r="O12" s="60"/>
    </row>
    <row r="13" spans="1:15" s="9" customFormat="1" ht="33" customHeight="1">
      <c r="A13" s="17">
        <v>10</v>
      </c>
      <c r="B13" s="21" t="s">
        <v>818</v>
      </c>
      <c r="C13" s="21" t="s">
        <v>1374</v>
      </c>
      <c r="D13" s="37" t="s">
        <v>1816</v>
      </c>
      <c r="E13" s="142">
        <v>33451</v>
      </c>
      <c r="F13" s="19" t="s">
        <v>1826</v>
      </c>
      <c r="G13" s="30">
        <v>6000</v>
      </c>
      <c r="H13" s="121" t="s">
        <v>1024</v>
      </c>
      <c r="I13" s="178">
        <v>39400</v>
      </c>
      <c r="J13" s="35" t="s">
        <v>1432</v>
      </c>
      <c r="K13" s="41">
        <v>960808</v>
      </c>
      <c r="L13" s="21" t="s">
        <v>1035</v>
      </c>
      <c r="M13" s="30">
        <v>6000</v>
      </c>
      <c r="N13" s="60"/>
      <c r="O13" s="60"/>
    </row>
    <row r="14" spans="1:15" s="9" customFormat="1" ht="33" customHeight="1">
      <c r="A14" s="17">
        <v>11</v>
      </c>
      <c r="B14" s="21" t="s">
        <v>1022</v>
      </c>
      <c r="C14" s="21" t="s">
        <v>265</v>
      </c>
      <c r="D14" s="37" t="s">
        <v>823</v>
      </c>
      <c r="E14" s="142">
        <v>36251</v>
      </c>
      <c r="F14" s="19" t="s">
        <v>1828</v>
      </c>
      <c r="G14" s="30">
        <v>9000</v>
      </c>
      <c r="H14" s="121" t="s">
        <v>1024</v>
      </c>
      <c r="I14" s="178">
        <v>39400</v>
      </c>
      <c r="J14" s="35" t="s">
        <v>1432</v>
      </c>
      <c r="K14" s="41">
        <v>960903</v>
      </c>
      <c r="L14" s="21" t="s">
        <v>1028</v>
      </c>
      <c r="M14" s="30">
        <v>9000</v>
      </c>
      <c r="N14" s="60"/>
      <c r="O14" s="60"/>
    </row>
    <row r="15" spans="1:15" s="9" customFormat="1" ht="33" customHeight="1">
      <c r="A15" s="17">
        <v>12</v>
      </c>
      <c r="B15" s="45" t="s">
        <v>1829</v>
      </c>
      <c r="C15" s="21" t="s">
        <v>1389</v>
      </c>
      <c r="D15" s="39" t="s">
        <v>1817</v>
      </c>
      <c r="E15" s="143">
        <v>39295</v>
      </c>
      <c r="F15" s="19" t="s">
        <v>1824</v>
      </c>
      <c r="G15" s="30">
        <v>6000</v>
      </c>
      <c r="H15" s="121" t="s">
        <v>1024</v>
      </c>
      <c r="I15" s="178">
        <v>39400</v>
      </c>
      <c r="J15" s="35" t="s">
        <v>1432</v>
      </c>
      <c r="K15" s="41">
        <v>960904</v>
      </c>
      <c r="L15" s="21" t="s">
        <v>1026</v>
      </c>
      <c r="M15" s="30">
        <v>6000</v>
      </c>
      <c r="N15" s="180"/>
      <c r="O15" s="60"/>
    </row>
    <row r="16" spans="1:15" s="9" customFormat="1" ht="33" customHeight="1">
      <c r="A16" s="17">
        <v>13</v>
      </c>
      <c r="B16" s="21" t="s">
        <v>822</v>
      </c>
      <c r="C16" s="21" t="s">
        <v>252</v>
      </c>
      <c r="D16" s="37" t="s">
        <v>1818</v>
      </c>
      <c r="E16" s="142">
        <v>36039</v>
      </c>
      <c r="F16" s="19" t="s">
        <v>1825</v>
      </c>
      <c r="G16" s="30">
        <v>9000</v>
      </c>
      <c r="H16" s="121" t="s">
        <v>1024</v>
      </c>
      <c r="I16" s="178">
        <v>39400</v>
      </c>
      <c r="J16" s="35" t="s">
        <v>1432</v>
      </c>
      <c r="K16" s="41">
        <v>960904</v>
      </c>
      <c r="L16" s="21" t="s">
        <v>1026</v>
      </c>
      <c r="M16" s="30">
        <v>9000</v>
      </c>
      <c r="N16" s="185"/>
      <c r="O16" s="185"/>
    </row>
    <row r="17" spans="1:15" s="9" customFormat="1" ht="33" customHeight="1">
      <c r="A17" s="17">
        <v>14</v>
      </c>
      <c r="B17" s="21" t="s">
        <v>439</v>
      </c>
      <c r="C17" s="35" t="s">
        <v>260</v>
      </c>
      <c r="D17" s="37" t="s">
        <v>1512</v>
      </c>
      <c r="E17" s="142">
        <v>37484</v>
      </c>
      <c r="F17" s="19" t="s">
        <v>1828</v>
      </c>
      <c r="G17" s="30">
        <v>9000</v>
      </c>
      <c r="H17" s="121" t="s">
        <v>1024</v>
      </c>
      <c r="I17" s="178">
        <v>39400</v>
      </c>
      <c r="J17" s="35" t="s">
        <v>1432</v>
      </c>
      <c r="K17" s="41">
        <v>960917</v>
      </c>
      <c r="L17" s="21" t="s">
        <v>1027</v>
      </c>
      <c r="M17" s="30">
        <v>9000</v>
      </c>
      <c r="N17" s="185"/>
      <c r="O17" s="185"/>
    </row>
    <row r="18" spans="1:15" s="9" customFormat="1" ht="33" customHeight="1">
      <c r="A18" s="17">
        <v>15</v>
      </c>
      <c r="B18" s="21" t="s">
        <v>1830</v>
      </c>
      <c r="C18" s="39" t="s">
        <v>250</v>
      </c>
      <c r="D18" s="37" t="s">
        <v>1819</v>
      </c>
      <c r="E18" s="142">
        <v>36404</v>
      </c>
      <c r="F18" s="19" t="s">
        <v>1825</v>
      </c>
      <c r="G18" s="30">
        <v>9000</v>
      </c>
      <c r="H18" s="121" t="s">
        <v>1024</v>
      </c>
      <c r="I18" s="178">
        <v>39400</v>
      </c>
      <c r="J18" s="35" t="s">
        <v>1432</v>
      </c>
      <c r="K18" s="41">
        <v>960921</v>
      </c>
      <c r="L18" s="21" t="s">
        <v>1036</v>
      </c>
      <c r="M18" s="30">
        <v>9000</v>
      </c>
      <c r="N18" s="185"/>
      <c r="O18" s="185"/>
    </row>
    <row r="19" spans="1:15" s="9" customFormat="1" ht="33" customHeight="1">
      <c r="A19" s="17">
        <v>16</v>
      </c>
      <c r="B19" s="21" t="s">
        <v>1437</v>
      </c>
      <c r="C19" s="39" t="s">
        <v>246</v>
      </c>
      <c r="D19" s="37" t="s">
        <v>1323</v>
      </c>
      <c r="E19" s="142">
        <v>30926</v>
      </c>
      <c r="F19" s="19" t="s">
        <v>1828</v>
      </c>
      <c r="G19" s="30">
        <v>9000</v>
      </c>
      <c r="H19" s="121" t="s">
        <v>1024</v>
      </c>
      <c r="I19" s="178">
        <v>39400</v>
      </c>
      <c r="J19" s="35" t="s">
        <v>1432</v>
      </c>
      <c r="K19" s="41">
        <v>961002</v>
      </c>
      <c r="L19" s="21" t="s">
        <v>1037</v>
      </c>
      <c r="M19" s="30">
        <v>9000</v>
      </c>
      <c r="N19" s="185"/>
      <c r="O19" s="185"/>
    </row>
    <row r="20" spans="1:15" s="9" customFormat="1" ht="33" customHeight="1">
      <c r="A20" s="17">
        <v>17</v>
      </c>
      <c r="B20" s="21" t="s">
        <v>1831</v>
      </c>
      <c r="C20" s="39" t="s">
        <v>1680</v>
      </c>
      <c r="D20" s="37" t="s">
        <v>1681</v>
      </c>
      <c r="E20" s="142">
        <v>39326</v>
      </c>
      <c r="F20" s="19" t="s">
        <v>1824</v>
      </c>
      <c r="G20" s="30">
        <v>6000</v>
      </c>
      <c r="H20" s="121" t="s">
        <v>1024</v>
      </c>
      <c r="I20" s="178">
        <v>39400</v>
      </c>
      <c r="J20" s="35" t="s">
        <v>1432</v>
      </c>
      <c r="K20" s="41">
        <v>961001</v>
      </c>
      <c r="L20" s="21" t="s">
        <v>1036</v>
      </c>
      <c r="M20" s="30">
        <v>6000</v>
      </c>
      <c r="N20" s="185"/>
      <c r="O20" s="185"/>
    </row>
    <row r="21" spans="1:15" s="9" customFormat="1" ht="33" customHeight="1">
      <c r="A21" s="17">
        <v>18</v>
      </c>
      <c r="B21" s="21" t="s">
        <v>828</v>
      </c>
      <c r="C21" s="39" t="s">
        <v>245</v>
      </c>
      <c r="D21" s="40" t="s">
        <v>1820</v>
      </c>
      <c r="E21" s="142">
        <v>32721</v>
      </c>
      <c r="F21" s="19" t="s">
        <v>1823</v>
      </c>
      <c r="G21" s="30">
        <v>10500</v>
      </c>
      <c r="H21" s="121" t="s">
        <v>1024</v>
      </c>
      <c r="I21" s="178">
        <v>39400</v>
      </c>
      <c r="J21" s="35" t="s">
        <v>1432</v>
      </c>
      <c r="K21" s="41">
        <v>961009</v>
      </c>
      <c r="L21" s="21" t="s">
        <v>1426</v>
      </c>
      <c r="M21" s="30">
        <v>10500</v>
      </c>
      <c r="N21" s="185"/>
      <c r="O21" s="185"/>
    </row>
    <row r="22" spans="1:15" s="9" customFormat="1" ht="33" customHeight="1">
      <c r="A22" s="17">
        <v>19</v>
      </c>
      <c r="B22" s="21" t="s">
        <v>1832</v>
      </c>
      <c r="C22" s="39" t="s">
        <v>1361</v>
      </c>
      <c r="D22" s="40" t="s">
        <v>1821</v>
      </c>
      <c r="E22" s="143">
        <v>34547</v>
      </c>
      <c r="F22" s="19" t="s">
        <v>1825</v>
      </c>
      <c r="G22" s="30">
        <v>9000</v>
      </c>
      <c r="H22" s="121" t="s">
        <v>1024</v>
      </c>
      <c r="I22" s="178">
        <v>39400</v>
      </c>
      <c r="J22" s="35" t="s">
        <v>1432</v>
      </c>
      <c r="K22" s="41">
        <v>961101</v>
      </c>
      <c r="L22" s="21" t="s">
        <v>1427</v>
      </c>
      <c r="M22" s="30">
        <v>9000</v>
      </c>
      <c r="N22" s="185"/>
      <c r="O22" s="185"/>
    </row>
    <row r="23" spans="1:15" s="9" customFormat="1" ht="33" customHeight="1">
      <c r="A23" s="17">
        <v>20</v>
      </c>
      <c r="B23" s="1" t="s">
        <v>815</v>
      </c>
      <c r="C23" s="35" t="s">
        <v>1370</v>
      </c>
      <c r="D23" s="39" t="s">
        <v>816</v>
      </c>
      <c r="E23" s="142">
        <v>31990</v>
      </c>
      <c r="F23" s="19" t="s">
        <v>817</v>
      </c>
      <c r="G23" s="30">
        <v>5000</v>
      </c>
      <c r="H23" s="121" t="s">
        <v>1024</v>
      </c>
      <c r="I23" s="178">
        <v>39400</v>
      </c>
      <c r="J23" s="35" t="s">
        <v>1432</v>
      </c>
      <c r="K23" s="41">
        <v>961120</v>
      </c>
      <c r="L23" s="21" t="s">
        <v>1033</v>
      </c>
      <c r="M23" s="30">
        <v>5000</v>
      </c>
      <c r="N23" s="185"/>
      <c r="O23" s="185"/>
    </row>
    <row r="24" spans="1:15" s="9" customFormat="1" ht="33" customHeight="1">
      <c r="A24" s="17">
        <v>21</v>
      </c>
      <c r="B24" s="21" t="s">
        <v>818</v>
      </c>
      <c r="C24" s="35" t="s">
        <v>1370</v>
      </c>
      <c r="D24" s="37" t="s">
        <v>1822</v>
      </c>
      <c r="E24" s="142">
        <v>33451</v>
      </c>
      <c r="F24" s="19" t="s">
        <v>819</v>
      </c>
      <c r="G24" s="30">
        <v>5000</v>
      </c>
      <c r="H24" s="121" t="s">
        <v>1024</v>
      </c>
      <c r="I24" s="178">
        <v>39400</v>
      </c>
      <c r="J24" s="35" t="s">
        <v>1432</v>
      </c>
      <c r="K24" s="41">
        <v>961120</v>
      </c>
      <c r="L24" s="21" t="s">
        <v>1033</v>
      </c>
      <c r="M24" s="30">
        <v>5000</v>
      </c>
      <c r="N24" s="185"/>
      <c r="O24" s="185"/>
    </row>
    <row r="25" spans="1:15" s="9" customFormat="1" ht="33" customHeight="1">
      <c r="A25" s="17">
        <v>22</v>
      </c>
      <c r="B25" s="21" t="s">
        <v>1435</v>
      </c>
      <c r="C25" s="21" t="s">
        <v>1372</v>
      </c>
      <c r="D25" s="40" t="s">
        <v>1322</v>
      </c>
      <c r="E25" s="142">
        <v>33086</v>
      </c>
      <c r="F25" s="19" t="s">
        <v>819</v>
      </c>
      <c r="G25" s="30">
        <v>4800</v>
      </c>
      <c r="H25" s="121" t="s">
        <v>1024</v>
      </c>
      <c r="I25" s="178">
        <v>39400</v>
      </c>
      <c r="J25" s="35" t="s">
        <v>1432</v>
      </c>
      <c r="K25" s="41">
        <v>961120</v>
      </c>
      <c r="L25" s="21" t="s">
        <v>1033</v>
      </c>
      <c r="M25" s="30">
        <v>4800</v>
      </c>
      <c r="N25" s="185"/>
      <c r="O25" s="185"/>
    </row>
    <row r="26" spans="1:15" s="9" customFormat="1" ht="33" customHeight="1">
      <c r="A26" s="17">
        <v>23</v>
      </c>
      <c r="B26" s="21" t="s">
        <v>840</v>
      </c>
      <c r="C26" s="35" t="s">
        <v>1370</v>
      </c>
      <c r="D26" s="39" t="s">
        <v>1414</v>
      </c>
      <c r="E26" s="142">
        <v>29799</v>
      </c>
      <c r="F26" s="19" t="s">
        <v>819</v>
      </c>
      <c r="G26" s="30">
        <v>4800</v>
      </c>
      <c r="H26" s="121" t="s">
        <v>1024</v>
      </c>
      <c r="I26" s="178">
        <v>39400</v>
      </c>
      <c r="J26" s="35" t="s">
        <v>1432</v>
      </c>
      <c r="K26" s="41">
        <v>961120</v>
      </c>
      <c r="L26" s="21" t="s">
        <v>1033</v>
      </c>
      <c r="M26" s="30">
        <v>4800</v>
      </c>
      <c r="N26" s="185"/>
      <c r="O26" s="185"/>
    </row>
    <row r="27" spans="1:15" s="9" customFormat="1" ht="33" customHeight="1">
      <c r="A27" s="17">
        <v>24</v>
      </c>
      <c r="B27" s="1" t="s">
        <v>820</v>
      </c>
      <c r="C27" s="35" t="s">
        <v>1390</v>
      </c>
      <c r="D27" s="71" t="s">
        <v>1230</v>
      </c>
      <c r="E27" s="142">
        <v>36008</v>
      </c>
      <c r="F27" s="19" t="s">
        <v>819</v>
      </c>
      <c r="G27" s="76">
        <v>5000</v>
      </c>
      <c r="H27" s="121" t="s">
        <v>1024</v>
      </c>
      <c r="I27" s="178">
        <v>39400</v>
      </c>
      <c r="J27" s="35" t="s">
        <v>1432</v>
      </c>
      <c r="K27" s="41">
        <v>961120</v>
      </c>
      <c r="L27" s="21" t="s">
        <v>1033</v>
      </c>
      <c r="M27" s="76">
        <v>5000</v>
      </c>
      <c r="N27" s="185"/>
      <c r="O27" s="185"/>
    </row>
    <row r="28" spans="1:15" s="9" customFormat="1" ht="33" customHeight="1">
      <c r="A28" s="17">
        <v>25</v>
      </c>
      <c r="B28" s="35" t="s">
        <v>821</v>
      </c>
      <c r="C28" s="35" t="s">
        <v>254</v>
      </c>
      <c r="D28" s="35" t="s">
        <v>1682</v>
      </c>
      <c r="E28" s="178">
        <v>37135</v>
      </c>
      <c r="F28" s="19" t="s">
        <v>819</v>
      </c>
      <c r="G28" s="76">
        <v>1024</v>
      </c>
      <c r="H28" s="121" t="s">
        <v>1024</v>
      </c>
      <c r="I28" s="178">
        <v>39400</v>
      </c>
      <c r="J28" s="35" t="s">
        <v>1432</v>
      </c>
      <c r="K28" s="41">
        <v>961120</v>
      </c>
      <c r="L28" s="21" t="s">
        <v>1033</v>
      </c>
      <c r="M28" s="76">
        <v>1024</v>
      </c>
      <c r="N28" s="185"/>
      <c r="O28" s="185"/>
    </row>
    <row r="29" spans="1:15" s="9" customFormat="1" ht="33" customHeight="1">
      <c r="A29" s="17">
        <v>26</v>
      </c>
      <c r="B29" s="79" t="s">
        <v>822</v>
      </c>
      <c r="C29" s="35" t="s">
        <v>254</v>
      </c>
      <c r="D29" s="33" t="s">
        <v>1683</v>
      </c>
      <c r="E29" s="80">
        <v>36039</v>
      </c>
      <c r="F29" s="19" t="s">
        <v>819</v>
      </c>
      <c r="G29" s="76">
        <v>2450</v>
      </c>
      <c r="H29" s="121" t="s">
        <v>1024</v>
      </c>
      <c r="I29" s="178">
        <v>39400</v>
      </c>
      <c r="J29" s="35" t="s">
        <v>1432</v>
      </c>
      <c r="K29" s="41">
        <v>961120</v>
      </c>
      <c r="L29" s="21" t="s">
        <v>1033</v>
      </c>
      <c r="M29" s="76">
        <v>2450</v>
      </c>
      <c r="N29" s="185"/>
      <c r="O29" s="185"/>
    </row>
    <row r="30" spans="1:15" s="9" customFormat="1" ht="33" customHeight="1">
      <c r="A30" s="17">
        <v>27</v>
      </c>
      <c r="B30" s="79" t="s">
        <v>560</v>
      </c>
      <c r="C30" s="39" t="s">
        <v>254</v>
      </c>
      <c r="D30" s="33" t="s">
        <v>561</v>
      </c>
      <c r="E30" s="142">
        <v>36404</v>
      </c>
      <c r="F30" s="19" t="s">
        <v>819</v>
      </c>
      <c r="G30" s="76">
        <v>1920</v>
      </c>
      <c r="H30" s="121" t="s">
        <v>1024</v>
      </c>
      <c r="I30" s="178">
        <v>39400</v>
      </c>
      <c r="J30" s="35" t="s">
        <v>1432</v>
      </c>
      <c r="K30" s="41">
        <v>961120</v>
      </c>
      <c r="L30" s="21" t="s">
        <v>1033</v>
      </c>
      <c r="M30" s="76">
        <v>1920</v>
      </c>
      <c r="N30" s="185"/>
      <c r="O30" s="185"/>
    </row>
    <row r="31" spans="1:15" s="9" customFormat="1" ht="33" customHeight="1">
      <c r="A31" s="17">
        <v>28</v>
      </c>
      <c r="B31" s="79" t="s">
        <v>1022</v>
      </c>
      <c r="C31" s="39" t="s">
        <v>265</v>
      </c>
      <c r="D31" s="33" t="s">
        <v>823</v>
      </c>
      <c r="E31" s="80">
        <v>36251</v>
      </c>
      <c r="F31" s="19" t="s">
        <v>819</v>
      </c>
      <c r="G31" s="76">
        <v>5000</v>
      </c>
      <c r="H31" s="121" t="s">
        <v>1024</v>
      </c>
      <c r="I31" s="178">
        <v>39400</v>
      </c>
      <c r="J31" s="35" t="s">
        <v>1432</v>
      </c>
      <c r="K31" s="41">
        <v>961120</v>
      </c>
      <c r="L31" s="21" t="s">
        <v>1033</v>
      </c>
      <c r="M31" s="76">
        <v>5000</v>
      </c>
      <c r="N31" s="185"/>
      <c r="O31" s="185"/>
    </row>
    <row r="32" spans="1:15" s="9" customFormat="1" ht="33" customHeight="1">
      <c r="A32" s="17">
        <v>29</v>
      </c>
      <c r="B32" s="79" t="s">
        <v>824</v>
      </c>
      <c r="C32" s="39" t="s">
        <v>1391</v>
      </c>
      <c r="D32" s="21" t="s">
        <v>1684</v>
      </c>
      <c r="E32" s="80">
        <v>36039</v>
      </c>
      <c r="F32" s="19" t="s">
        <v>819</v>
      </c>
      <c r="G32" s="76">
        <v>5000</v>
      </c>
      <c r="H32" s="121" t="s">
        <v>1024</v>
      </c>
      <c r="I32" s="178">
        <v>39400</v>
      </c>
      <c r="J32" s="35" t="s">
        <v>1432</v>
      </c>
      <c r="K32" s="41">
        <v>961120</v>
      </c>
      <c r="L32" s="21" t="s">
        <v>1033</v>
      </c>
      <c r="M32" s="76">
        <v>5000</v>
      </c>
      <c r="N32" s="185"/>
      <c r="O32" s="185"/>
    </row>
    <row r="33" spans="1:15" s="9" customFormat="1" ht="33" customHeight="1">
      <c r="A33" s="17">
        <v>30</v>
      </c>
      <c r="B33" s="1" t="s">
        <v>825</v>
      </c>
      <c r="C33" s="35" t="s">
        <v>1392</v>
      </c>
      <c r="D33" s="39" t="s">
        <v>511</v>
      </c>
      <c r="E33" s="80">
        <v>31990</v>
      </c>
      <c r="F33" s="19" t="s">
        <v>819</v>
      </c>
      <c r="G33" s="76">
        <v>5000</v>
      </c>
      <c r="H33" s="121" t="s">
        <v>1024</v>
      </c>
      <c r="I33" s="178">
        <v>39400</v>
      </c>
      <c r="J33" s="35" t="s">
        <v>1432</v>
      </c>
      <c r="K33" s="41">
        <v>961120</v>
      </c>
      <c r="L33" s="21" t="s">
        <v>1033</v>
      </c>
      <c r="M33" s="76">
        <v>5000</v>
      </c>
      <c r="N33" s="185"/>
      <c r="O33" s="185"/>
    </row>
    <row r="34" spans="1:15" s="9" customFormat="1" ht="33" customHeight="1">
      <c r="A34" s="17">
        <v>31</v>
      </c>
      <c r="B34" s="1" t="s">
        <v>826</v>
      </c>
      <c r="C34" s="35" t="s">
        <v>270</v>
      </c>
      <c r="D34" s="71" t="s">
        <v>518</v>
      </c>
      <c r="E34" s="80">
        <v>32721</v>
      </c>
      <c r="F34" s="19" t="s">
        <v>819</v>
      </c>
      <c r="G34" s="76">
        <v>5000</v>
      </c>
      <c r="H34" s="121" t="s">
        <v>1024</v>
      </c>
      <c r="I34" s="178">
        <v>39400</v>
      </c>
      <c r="J34" s="35" t="s">
        <v>1432</v>
      </c>
      <c r="K34" s="41">
        <v>961120</v>
      </c>
      <c r="L34" s="21" t="s">
        <v>1033</v>
      </c>
      <c r="M34" s="76">
        <v>5000</v>
      </c>
      <c r="N34" s="185"/>
      <c r="O34" s="185"/>
    </row>
    <row r="35" spans="1:15" s="9" customFormat="1" ht="33" customHeight="1">
      <c r="A35" s="17">
        <v>32</v>
      </c>
      <c r="B35" s="1" t="s">
        <v>1483</v>
      </c>
      <c r="C35" s="21" t="s">
        <v>1685</v>
      </c>
      <c r="D35" s="39" t="s">
        <v>534</v>
      </c>
      <c r="E35" s="80">
        <v>34182</v>
      </c>
      <c r="F35" s="19" t="s">
        <v>819</v>
      </c>
      <c r="G35" s="76">
        <v>4800</v>
      </c>
      <c r="H35" s="121" t="s">
        <v>1024</v>
      </c>
      <c r="I35" s="178">
        <v>39400</v>
      </c>
      <c r="J35" s="35" t="s">
        <v>1432</v>
      </c>
      <c r="K35" s="41">
        <v>961120</v>
      </c>
      <c r="L35" s="21" t="s">
        <v>1033</v>
      </c>
      <c r="M35" s="76">
        <v>4800</v>
      </c>
      <c r="N35" s="185"/>
      <c r="O35" s="185"/>
    </row>
    <row r="36" spans="1:15" s="9" customFormat="1" ht="33" customHeight="1">
      <c r="A36" s="17">
        <v>33</v>
      </c>
      <c r="B36" s="1" t="s">
        <v>1300</v>
      </c>
      <c r="C36" s="21" t="s">
        <v>263</v>
      </c>
      <c r="D36" s="35" t="s">
        <v>1686</v>
      </c>
      <c r="E36" s="80">
        <v>38961</v>
      </c>
      <c r="F36" s="19" t="s">
        <v>819</v>
      </c>
      <c r="G36" s="76">
        <v>5000</v>
      </c>
      <c r="H36" s="121" t="s">
        <v>1024</v>
      </c>
      <c r="I36" s="178">
        <v>39400</v>
      </c>
      <c r="J36" s="35" t="s">
        <v>1432</v>
      </c>
      <c r="K36" s="41">
        <v>961120</v>
      </c>
      <c r="L36" s="21" t="s">
        <v>1033</v>
      </c>
      <c r="M36" s="76">
        <v>5000</v>
      </c>
      <c r="N36" s="185"/>
      <c r="O36" s="185"/>
    </row>
    <row r="37" spans="1:15" s="9" customFormat="1" ht="33" customHeight="1">
      <c r="A37" s="17">
        <v>34</v>
      </c>
      <c r="B37" s="1" t="s">
        <v>1460</v>
      </c>
      <c r="C37" s="21" t="s">
        <v>263</v>
      </c>
      <c r="D37" s="35" t="s">
        <v>1687</v>
      </c>
      <c r="E37" s="80">
        <v>37135</v>
      </c>
      <c r="F37" s="19" t="s">
        <v>819</v>
      </c>
      <c r="G37" s="76">
        <v>5000</v>
      </c>
      <c r="H37" s="121" t="s">
        <v>1024</v>
      </c>
      <c r="I37" s="178">
        <v>39400</v>
      </c>
      <c r="J37" s="35" t="s">
        <v>1432</v>
      </c>
      <c r="K37" s="41">
        <v>961120</v>
      </c>
      <c r="L37" s="21" t="s">
        <v>1033</v>
      </c>
      <c r="M37" s="76">
        <v>5000</v>
      </c>
      <c r="N37" s="185"/>
      <c r="O37" s="185"/>
    </row>
    <row r="38" spans="1:15" s="9" customFormat="1" ht="33" customHeight="1">
      <c r="A38" s="17">
        <v>35</v>
      </c>
      <c r="B38" s="1" t="s">
        <v>827</v>
      </c>
      <c r="C38" s="21" t="s">
        <v>249</v>
      </c>
      <c r="D38" s="35" t="s">
        <v>1815</v>
      </c>
      <c r="E38" s="142">
        <v>33817</v>
      </c>
      <c r="F38" s="19" t="s">
        <v>819</v>
      </c>
      <c r="G38" s="76">
        <v>1234</v>
      </c>
      <c r="H38" s="121" t="s">
        <v>1024</v>
      </c>
      <c r="I38" s="178">
        <v>39400</v>
      </c>
      <c r="J38" s="35" t="s">
        <v>1432</v>
      </c>
      <c r="K38" s="41">
        <v>961120</v>
      </c>
      <c r="L38" s="21" t="s">
        <v>1033</v>
      </c>
      <c r="M38" s="76">
        <v>1234</v>
      </c>
      <c r="N38" s="185"/>
      <c r="O38" s="185"/>
    </row>
    <row r="39" spans="1:15" s="122" customFormat="1" ht="33" customHeight="1">
      <c r="A39" s="35" t="s">
        <v>1188</v>
      </c>
      <c r="B39" s="35" t="s">
        <v>1688</v>
      </c>
      <c r="C39" s="35"/>
      <c r="D39" s="35"/>
      <c r="E39" s="267"/>
      <c r="F39" s="60"/>
      <c r="G39" s="180">
        <f>SUM(G4:G38)</f>
        <v>219028</v>
      </c>
      <c r="H39" s="60"/>
      <c r="I39" s="60"/>
      <c r="J39" s="60"/>
      <c r="K39" s="60"/>
      <c r="L39" s="60"/>
      <c r="M39" s="180">
        <f>SUM(M4:M38)</f>
        <v>219028</v>
      </c>
      <c r="N39" s="180">
        <f>SUM(N5:N26)</f>
        <v>0</v>
      </c>
      <c r="O39" s="60"/>
    </row>
    <row r="65525" ht="16.5">
      <c r="G65525" s="269">
        <f>SUM(G39)</f>
        <v>219028</v>
      </c>
    </row>
    <row r="65535" ht="16.5">
      <c r="G65535" s="269">
        <f>SUM(G65525)</f>
        <v>219028</v>
      </c>
    </row>
  </sheetData>
  <mergeCells count="15">
    <mergeCell ref="L2:L3"/>
    <mergeCell ref="M2:N2"/>
    <mergeCell ref="O2:O3"/>
    <mergeCell ref="H2:H3"/>
    <mergeCell ref="I2:I3"/>
    <mergeCell ref="J2:J3"/>
    <mergeCell ref="K2:K3"/>
    <mergeCell ref="D2:D3"/>
    <mergeCell ref="F2:F3"/>
    <mergeCell ref="G2:G3"/>
    <mergeCell ref="E2:E3"/>
    <mergeCell ref="A1:C1"/>
    <mergeCell ref="A2:A3"/>
    <mergeCell ref="B2:B3"/>
    <mergeCell ref="C2:C3"/>
  </mergeCells>
  <printOptions/>
  <pageMargins left="0.3937007874015748" right="0.3937007874015748" top="0.984251968503937" bottom="0.984251968503937" header="0.5118110236220472" footer="0.5118110236220472"/>
  <pageSetup horizontalDpi="600" verticalDpi="600" orientation="landscape" paperSize="9" scale="85" r:id="rId1"/>
  <rowBreaks count="2" manualBreakCount="2">
    <brk id="17" max="14" man="1"/>
    <brk id="33" max="14" man="1"/>
  </rowBreaks>
</worksheet>
</file>

<file path=xl/worksheets/sheet9.xml><?xml version="1.0" encoding="utf-8"?>
<worksheet xmlns="http://schemas.openxmlformats.org/spreadsheetml/2006/main" xmlns:r="http://schemas.openxmlformats.org/officeDocument/2006/relationships">
  <dimension ref="A1:O19"/>
  <sheetViews>
    <sheetView view="pageBreakPreview" zoomScale="75" zoomScaleSheetLayoutView="75" workbookViewId="0" topLeftCell="A1">
      <selection activeCell="K4" sqref="K4:L4"/>
    </sheetView>
  </sheetViews>
  <sheetFormatPr defaultColWidth="9.00390625" defaultRowHeight="16.5"/>
  <cols>
    <col min="1" max="1" width="5.875" style="228" customWidth="1"/>
    <col min="2" max="2" width="10.25390625" style="9" customWidth="1"/>
    <col min="3" max="3" width="8.00390625" style="9" customWidth="1"/>
    <col min="4" max="4" width="7.125" style="9" customWidth="1"/>
    <col min="5" max="5" width="12.00390625" style="9" customWidth="1"/>
    <col min="6" max="6" width="28.625" style="9" customWidth="1"/>
    <col min="7" max="7" width="9.875" style="9" customWidth="1"/>
    <col min="8" max="8" width="18.375" style="9" customWidth="1"/>
    <col min="9" max="9" width="11.375" style="9" customWidth="1"/>
    <col min="10" max="10" width="9.25390625" style="9" customWidth="1"/>
    <col min="11" max="11" width="9.00390625" style="9" customWidth="1"/>
    <col min="12" max="12" width="9.75390625" style="9" customWidth="1"/>
    <col min="13" max="13" width="9.50390625" style="9" customWidth="1"/>
    <col min="14" max="14" width="11.625" style="9" customWidth="1"/>
    <col min="15" max="16384" width="10.875" style="9" customWidth="1"/>
  </cols>
  <sheetData>
    <row r="1" spans="1:15" ht="30" customHeight="1">
      <c r="A1" s="473" t="s">
        <v>1659</v>
      </c>
      <c r="B1" s="473"/>
      <c r="C1" s="473"/>
      <c r="D1" s="222"/>
      <c r="E1" s="222"/>
      <c r="F1" s="222"/>
      <c r="G1" s="224"/>
      <c r="H1" s="222"/>
      <c r="I1" s="222"/>
      <c r="J1" s="222"/>
      <c r="K1" s="222"/>
      <c r="L1" s="222"/>
      <c r="M1" s="222"/>
      <c r="N1" s="222"/>
      <c r="O1" s="222"/>
    </row>
    <row r="2" spans="1:15" ht="19.5" customHeight="1">
      <c r="A2" s="422" t="s">
        <v>1177</v>
      </c>
      <c r="B2" s="422" t="s">
        <v>1838</v>
      </c>
      <c r="C2" s="422" t="s">
        <v>1425</v>
      </c>
      <c r="D2" s="422" t="s">
        <v>1839</v>
      </c>
      <c r="E2" s="422" t="s">
        <v>1189</v>
      </c>
      <c r="F2" s="422" t="s">
        <v>1010</v>
      </c>
      <c r="G2" s="422" t="s">
        <v>1011</v>
      </c>
      <c r="H2" s="422" t="s">
        <v>1012</v>
      </c>
      <c r="I2" s="422" t="s">
        <v>1013</v>
      </c>
      <c r="J2" s="422" t="s">
        <v>1014</v>
      </c>
      <c r="K2" s="422" t="s">
        <v>1163</v>
      </c>
      <c r="L2" s="422" t="s">
        <v>1018</v>
      </c>
      <c r="M2" s="414" t="s">
        <v>1193</v>
      </c>
      <c r="N2" s="414"/>
      <c r="O2" s="422" t="s">
        <v>1164</v>
      </c>
    </row>
    <row r="3" spans="1:15" ht="42" customHeight="1">
      <c r="A3" s="422"/>
      <c r="B3" s="422"/>
      <c r="C3" s="422"/>
      <c r="D3" s="422"/>
      <c r="E3" s="422"/>
      <c r="F3" s="423"/>
      <c r="G3" s="422"/>
      <c r="H3" s="423"/>
      <c r="I3" s="423"/>
      <c r="J3" s="423"/>
      <c r="K3" s="423"/>
      <c r="L3" s="423"/>
      <c r="M3" s="181" t="s">
        <v>1191</v>
      </c>
      <c r="N3" s="181" t="s">
        <v>1192</v>
      </c>
      <c r="O3" s="423"/>
    </row>
    <row r="4" spans="1:15" ht="45.75" customHeight="1">
      <c r="A4" s="35">
        <v>1</v>
      </c>
      <c r="B4" s="1" t="s">
        <v>1452</v>
      </c>
      <c r="C4" s="35" t="s">
        <v>247</v>
      </c>
      <c r="D4" s="154" t="s">
        <v>801</v>
      </c>
      <c r="E4" s="161">
        <v>36039</v>
      </c>
      <c r="F4" s="75" t="s">
        <v>1350</v>
      </c>
      <c r="G4" s="72">
        <v>2000</v>
      </c>
      <c r="H4" s="121" t="s">
        <v>1024</v>
      </c>
      <c r="I4" s="142">
        <v>39400</v>
      </c>
      <c r="J4" s="35" t="s">
        <v>1333</v>
      </c>
      <c r="K4" s="35">
        <v>961213</v>
      </c>
      <c r="L4" s="42" t="s">
        <v>765</v>
      </c>
      <c r="M4" s="72">
        <v>2000</v>
      </c>
      <c r="N4" s="60"/>
      <c r="O4" s="60"/>
    </row>
    <row r="5" spans="1:15" ht="45.75" customHeight="1">
      <c r="A5" s="35">
        <v>2</v>
      </c>
      <c r="B5" s="1" t="s">
        <v>313</v>
      </c>
      <c r="C5" s="35" t="s">
        <v>245</v>
      </c>
      <c r="D5" s="154" t="s">
        <v>314</v>
      </c>
      <c r="E5" s="161">
        <v>33086</v>
      </c>
      <c r="F5" s="75" t="s">
        <v>1660</v>
      </c>
      <c r="G5" s="72">
        <v>2000</v>
      </c>
      <c r="H5" s="121" t="s">
        <v>1024</v>
      </c>
      <c r="I5" s="142">
        <v>39400</v>
      </c>
      <c r="J5" s="35" t="s">
        <v>1333</v>
      </c>
      <c r="K5" s="35">
        <v>961213</v>
      </c>
      <c r="L5" s="42" t="s">
        <v>765</v>
      </c>
      <c r="M5" s="72">
        <v>2000</v>
      </c>
      <c r="N5" s="60"/>
      <c r="O5" s="60"/>
    </row>
    <row r="6" spans="1:15" ht="45.75" customHeight="1">
      <c r="A6" s="35">
        <v>3</v>
      </c>
      <c r="B6" s="1" t="s">
        <v>313</v>
      </c>
      <c r="C6" s="35" t="s">
        <v>245</v>
      </c>
      <c r="D6" s="154" t="s">
        <v>314</v>
      </c>
      <c r="E6" s="161">
        <v>33086</v>
      </c>
      <c r="F6" s="19" t="s">
        <v>1661</v>
      </c>
      <c r="G6" s="72">
        <v>20000</v>
      </c>
      <c r="H6" s="121" t="s">
        <v>1024</v>
      </c>
      <c r="I6" s="142">
        <v>39400</v>
      </c>
      <c r="J6" s="35" t="s">
        <v>1333</v>
      </c>
      <c r="K6" s="35">
        <v>961213</v>
      </c>
      <c r="L6" s="42" t="s">
        <v>765</v>
      </c>
      <c r="M6" s="72">
        <v>20000</v>
      </c>
      <c r="N6" s="60"/>
      <c r="O6" s="60"/>
    </row>
    <row r="7" spans="1:15" ht="45.75" customHeight="1">
      <c r="A7" s="35">
        <v>4</v>
      </c>
      <c r="B7" s="1" t="s">
        <v>1662</v>
      </c>
      <c r="C7" s="35" t="s">
        <v>248</v>
      </c>
      <c r="D7" s="154" t="s">
        <v>903</v>
      </c>
      <c r="E7" s="161">
        <v>36008</v>
      </c>
      <c r="F7" s="53" t="s">
        <v>1663</v>
      </c>
      <c r="G7" s="90">
        <v>10000</v>
      </c>
      <c r="H7" s="121" t="s">
        <v>1024</v>
      </c>
      <c r="I7" s="142">
        <v>39400</v>
      </c>
      <c r="J7" s="35" t="s">
        <v>1333</v>
      </c>
      <c r="K7" s="35">
        <v>961213</v>
      </c>
      <c r="L7" s="42" t="s">
        <v>765</v>
      </c>
      <c r="M7" s="90">
        <v>10000</v>
      </c>
      <c r="N7" s="60"/>
      <c r="O7" s="60"/>
    </row>
    <row r="8" spans="1:15" ht="45.75" customHeight="1">
      <c r="A8" s="35">
        <v>5</v>
      </c>
      <c r="B8" s="1" t="s">
        <v>1662</v>
      </c>
      <c r="C8" s="35" t="s">
        <v>248</v>
      </c>
      <c r="D8" s="154" t="s">
        <v>903</v>
      </c>
      <c r="E8" s="161">
        <v>36008</v>
      </c>
      <c r="F8" s="74" t="s">
        <v>1664</v>
      </c>
      <c r="G8" s="90">
        <v>10000</v>
      </c>
      <c r="H8" s="121" t="s">
        <v>1024</v>
      </c>
      <c r="I8" s="142">
        <v>39400</v>
      </c>
      <c r="J8" s="35" t="s">
        <v>1333</v>
      </c>
      <c r="K8" s="35">
        <v>961213</v>
      </c>
      <c r="L8" s="42" t="s">
        <v>765</v>
      </c>
      <c r="M8" s="90">
        <v>10000</v>
      </c>
      <c r="N8" s="60"/>
      <c r="O8" s="60"/>
    </row>
    <row r="9" spans="1:15" ht="45.75" customHeight="1">
      <c r="A9" s="35">
        <v>6</v>
      </c>
      <c r="B9" s="1" t="s">
        <v>1603</v>
      </c>
      <c r="C9" s="35" t="s">
        <v>252</v>
      </c>
      <c r="D9" s="35" t="s">
        <v>1605</v>
      </c>
      <c r="E9" s="162">
        <v>37500</v>
      </c>
      <c r="F9" s="93" t="s">
        <v>1665</v>
      </c>
      <c r="G9" s="72">
        <v>2000</v>
      </c>
      <c r="H9" s="121" t="s">
        <v>1024</v>
      </c>
      <c r="I9" s="142">
        <v>39400</v>
      </c>
      <c r="J9" s="35" t="s">
        <v>1333</v>
      </c>
      <c r="K9" s="35">
        <v>961213</v>
      </c>
      <c r="L9" s="42" t="s">
        <v>765</v>
      </c>
      <c r="M9" s="72">
        <v>2000</v>
      </c>
      <c r="N9" s="60"/>
      <c r="O9" s="60"/>
    </row>
    <row r="10" spans="1:15" ht="74.25" customHeight="1">
      <c r="A10" s="35">
        <v>7</v>
      </c>
      <c r="B10" s="17" t="s">
        <v>1318</v>
      </c>
      <c r="C10" s="21" t="s">
        <v>258</v>
      </c>
      <c r="D10" s="40" t="s">
        <v>221</v>
      </c>
      <c r="E10" s="165">
        <v>34731</v>
      </c>
      <c r="F10" s="94" t="s">
        <v>1666</v>
      </c>
      <c r="G10" s="90">
        <v>10000</v>
      </c>
      <c r="H10" s="121" t="s">
        <v>1024</v>
      </c>
      <c r="I10" s="142">
        <v>39400</v>
      </c>
      <c r="J10" s="35" t="s">
        <v>1333</v>
      </c>
      <c r="K10" s="35">
        <v>961213</v>
      </c>
      <c r="L10" s="42" t="s">
        <v>765</v>
      </c>
      <c r="M10" s="90">
        <v>10000</v>
      </c>
      <c r="N10" s="60"/>
      <c r="O10" s="60"/>
    </row>
    <row r="11" spans="1:15" ht="87" customHeight="1">
      <c r="A11" s="35">
        <v>8</v>
      </c>
      <c r="B11" s="17" t="s">
        <v>1318</v>
      </c>
      <c r="C11" s="21" t="s">
        <v>258</v>
      </c>
      <c r="D11" s="40" t="s">
        <v>221</v>
      </c>
      <c r="E11" s="165">
        <v>34731</v>
      </c>
      <c r="F11" s="94" t="s">
        <v>1667</v>
      </c>
      <c r="G11" s="90">
        <v>10000</v>
      </c>
      <c r="H11" s="121" t="s">
        <v>1024</v>
      </c>
      <c r="I11" s="142">
        <v>39400</v>
      </c>
      <c r="J11" s="35" t="s">
        <v>1333</v>
      </c>
      <c r="K11" s="35">
        <v>961213</v>
      </c>
      <c r="L11" s="42" t="s">
        <v>765</v>
      </c>
      <c r="M11" s="90">
        <v>10000</v>
      </c>
      <c r="N11" s="60"/>
      <c r="O11" s="60"/>
    </row>
    <row r="12" spans="1:15" ht="87.75" customHeight="1">
      <c r="A12" s="35">
        <v>9</v>
      </c>
      <c r="B12" s="38" t="s">
        <v>1137</v>
      </c>
      <c r="C12" s="65" t="s">
        <v>260</v>
      </c>
      <c r="D12" s="65" t="s">
        <v>1621</v>
      </c>
      <c r="E12" s="162">
        <v>35674</v>
      </c>
      <c r="F12" s="73" t="s">
        <v>1349</v>
      </c>
      <c r="G12" s="91">
        <v>15000</v>
      </c>
      <c r="H12" s="121" t="s">
        <v>1024</v>
      </c>
      <c r="I12" s="142">
        <v>39400</v>
      </c>
      <c r="J12" s="35" t="s">
        <v>1333</v>
      </c>
      <c r="K12" s="35">
        <v>961213</v>
      </c>
      <c r="L12" s="42" t="s">
        <v>765</v>
      </c>
      <c r="M12" s="91">
        <v>15000</v>
      </c>
      <c r="N12" s="60"/>
      <c r="O12" s="60"/>
    </row>
    <row r="13" spans="1:15" ht="51" customHeight="1">
      <c r="A13" s="35">
        <v>10</v>
      </c>
      <c r="B13" s="1" t="s">
        <v>1779</v>
      </c>
      <c r="C13" s="35" t="s">
        <v>265</v>
      </c>
      <c r="D13" s="35" t="s">
        <v>410</v>
      </c>
      <c r="E13" s="161">
        <v>30895</v>
      </c>
      <c r="F13" s="53" t="s">
        <v>1668</v>
      </c>
      <c r="G13" s="72">
        <v>2000</v>
      </c>
      <c r="H13" s="121" t="s">
        <v>1024</v>
      </c>
      <c r="I13" s="142">
        <v>39400</v>
      </c>
      <c r="J13" s="35" t="s">
        <v>1333</v>
      </c>
      <c r="K13" s="35">
        <v>961213</v>
      </c>
      <c r="L13" s="42" t="s">
        <v>765</v>
      </c>
      <c r="M13" s="72">
        <v>2000</v>
      </c>
      <c r="N13" s="60"/>
      <c r="O13" s="60"/>
    </row>
    <row r="14" spans="1:15" ht="45.75" customHeight="1">
      <c r="A14" s="35">
        <v>11</v>
      </c>
      <c r="B14" s="20" t="s">
        <v>1784</v>
      </c>
      <c r="C14" s="39" t="s">
        <v>265</v>
      </c>
      <c r="D14" s="39" t="s">
        <v>407</v>
      </c>
      <c r="E14" s="163">
        <v>33086</v>
      </c>
      <c r="F14" s="53" t="s">
        <v>1669</v>
      </c>
      <c r="G14" s="72">
        <v>2000</v>
      </c>
      <c r="H14" s="121" t="s">
        <v>1024</v>
      </c>
      <c r="I14" s="142">
        <v>39400</v>
      </c>
      <c r="J14" s="35" t="s">
        <v>1333</v>
      </c>
      <c r="K14" s="35">
        <v>961213</v>
      </c>
      <c r="L14" s="42" t="s">
        <v>765</v>
      </c>
      <c r="M14" s="72">
        <v>2000</v>
      </c>
      <c r="N14" s="60"/>
      <c r="O14" s="60"/>
    </row>
    <row r="15" spans="1:15" ht="48.75" customHeight="1">
      <c r="A15" s="35">
        <v>12</v>
      </c>
      <c r="B15" s="20" t="s">
        <v>1784</v>
      </c>
      <c r="C15" s="39" t="s">
        <v>265</v>
      </c>
      <c r="D15" s="39" t="s">
        <v>407</v>
      </c>
      <c r="E15" s="163">
        <v>33086</v>
      </c>
      <c r="F15" s="53" t="s">
        <v>1670</v>
      </c>
      <c r="G15" s="72">
        <v>2000</v>
      </c>
      <c r="H15" s="121" t="s">
        <v>1024</v>
      </c>
      <c r="I15" s="142">
        <v>39400</v>
      </c>
      <c r="J15" s="35" t="s">
        <v>1333</v>
      </c>
      <c r="K15" s="35">
        <v>961213</v>
      </c>
      <c r="L15" s="42" t="s">
        <v>765</v>
      </c>
      <c r="M15" s="72">
        <v>2000</v>
      </c>
      <c r="N15" s="60"/>
      <c r="O15" s="60"/>
    </row>
    <row r="16" spans="1:15" ht="51.75" customHeight="1">
      <c r="A16" s="35">
        <v>13</v>
      </c>
      <c r="B16" s="20" t="s">
        <v>1463</v>
      </c>
      <c r="C16" s="39" t="s">
        <v>271</v>
      </c>
      <c r="D16" s="170" t="s">
        <v>1424</v>
      </c>
      <c r="E16" s="164">
        <v>35278</v>
      </c>
      <c r="F16" s="75" t="s">
        <v>1671</v>
      </c>
      <c r="G16" s="72">
        <v>20000</v>
      </c>
      <c r="H16" s="121" t="s">
        <v>1024</v>
      </c>
      <c r="I16" s="142">
        <v>39400</v>
      </c>
      <c r="J16" s="35" t="s">
        <v>1333</v>
      </c>
      <c r="K16" s="35">
        <v>961213</v>
      </c>
      <c r="L16" s="42" t="s">
        <v>765</v>
      </c>
      <c r="M16" s="72">
        <v>20000</v>
      </c>
      <c r="N16" s="60"/>
      <c r="O16" s="60"/>
    </row>
    <row r="17" spans="1:15" ht="45.75" customHeight="1">
      <c r="A17" s="35">
        <v>14</v>
      </c>
      <c r="B17" s="17" t="s">
        <v>1672</v>
      </c>
      <c r="C17" s="39" t="s">
        <v>271</v>
      </c>
      <c r="D17" s="40" t="s">
        <v>1673</v>
      </c>
      <c r="E17" s="165">
        <v>33817</v>
      </c>
      <c r="F17" s="19" t="s">
        <v>1674</v>
      </c>
      <c r="G17" s="92">
        <v>10000</v>
      </c>
      <c r="H17" s="121" t="s">
        <v>1024</v>
      </c>
      <c r="I17" s="142">
        <v>39400</v>
      </c>
      <c r="J17" s="35" t="s">
        <v>1333</v>
      </c>
      <c r="K17" s="35">
        <v>961213</v>
      </c>
      <c r="L17" s="42" t="s">
        <v>765</v>
      </c>
      <c r="M17" s="92">
        <v>10000</v>
      </c>
      <c r="N17" s="60"/>
      <c r="O17" s="60"/>
    </row>
    <row r="18" spans="1:15" ht="51.75" customHeight="1">
      <c r="A18" s="35">
        <v>15</v>
      </c>
      <c r="B18" s="38" t="s">
        <v>1675</v>
      </c>
      <c r="C18" s="39" t="s">
        <v>271</v>
      </c>
      <c r="D18" s="154" t="s">
        <v>1676</v>
      </c>
      <c r="E18" s="166">
        <v>33451</v>
      </c>
      <c r="F18" s="95" t="s">
        <v>1677</v>
      </c>
      <c r="G18" s="92">
        <v>10000</v>
      </c>
      <c r="H18" s="121" t="s">
        <v>1024</v>
      </c>
      <c r="I18" s="142">
        <v>39400</v>
      </c>
      <c r="J18" s="35" t="s">
        <v>1333</v>
      </c>
      <c r="K18" s="35">
        <v>961213</v>
      </c>
      <c r="L18" s="42" t="s">
        <v>765</v>
      </c>
      <c r="M18" s="92">
        <v>10000</v>
      </c>
      <c r="N18" s="60"/>
      <c r="O18" s="60"/>
    </row>
    <row r="19" spans="1:15" ht="52.5" customHeight="1">
      <c r="A19" s="35" t="s">
        <v>1188</v>
      </c>
      <c r="B19" s="35" t="s">
        <v>1678</v>
      </c>
      <c r="C19" s="255"/>
      <c r="D19" s="255"/>
      <c r="E19" s="255"/>
      <c r="F19" s="60"/>
      <c r="G19" s="180">
        <f>SUM(G4:G18)</f>
        <v>127000</v>
      </c>
      <c r="H19" s="60"/>
      <c r="I19" s="60"/>
      <c r="J19" s="60"/>
      <c r="K19" s="60"/>
      <c r="L19" s="60"/>
      <c r="M19" s="180">
        <f>SUM(M4:M18)</f>
        <v>127000</v>
      </c>
      <c r="N19" s="180">
        <f>SUM(N4:N18)</f>
        <v>0</v>
      </c>
      <c r="O19" s="60"/>
    </row>
  </sheetData>
  <mergeCells count="15">
    <mergeCell ref="L2:L3"/>
    <mergeCell ref="M2:N2"/>
    <mergeCell ref="O2:O3"/>
    <mergeCell ref="H2:H3"/>
    <mergeCell ref="I2:I3"/>
    <mergeCell ref="J2:J3"/>
    <mergeCell ref="K2:K3"/>
    <mergeCell ref="D2:D3"/>
    <mergeCell ref="F2:F3"/>
    <mergeCell ref="G2:G3"/>
    <mergeCell ref="E2:E3"/>
    <mergeCell ref="A1:C1"/>
    <mergeCell ref="A2:A3"/>
    <mergeCell ref="B2:B3"/>
    <mergeCell ref="C2:C3"/>
  </mergeCells>
  <printOptions/>
  <pageMargins left="0.3937007874015748" right="0.3937007874015748" top="0.5905511811023623" bottom="0.5905511811023623" header="0.5118110236220472" footer="0.5118110236220472"/>
  <pageSetup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教育部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SuperXP</cp:lastModifiedBy>
  <cp:lastPrinted>2007-12-14T06:19:26Z</cp:lastPrinted>
  <dcterms:created xsi:type="dcterms:W3CDTF">2002-11-06T05:28:16Z</dcterms:created>
  <dcterms:modified xsi:type="dcterms:W3CDTF">2007-12-28T01:38:37Z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